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F:\hxm\教材工作\2021-2022-1\选修课汇总单\"/>
    </mc:Choice>
  </mc:AlternateContent>
  <xr:revisionPtr revIDLastSave="0" documentId="13_ncr:1_{A2669219-17DC-4476-A73A-4BC913ACC158}" xr6:coauthVersionLast="47" xr6:coauthVersionMax="47" xr10:uidLastSave="{00000000-0000-0000-0000-000000000000}"/>
  <bookViews>
    <workbookView xWindow="-120" yWindow="-120" windowWidth="24240" windowHeight="13140" tabRatio="861" firstSheet="10" activeTab="10" xr2:uid="{00000000-000D-0000-FFFF-FFFF00000000}"/>
  </bookViews>
  <sheets>
    <sheet name="18级电子、光电专业-7" sheetId="4" state="hidden" r:id="rId1"/>
    <sheet name="18通信专业选-4" sheetId="11" state="hidden" r:id="rId2"/>
    <sheet name="19级电子信息-2" sheetId="1" state="hidden" r:id="rId3"/>
    <sheet name="19物联网-3" sheetId="9" state="hidden" r:id="rId4"/>
    <sheet name="20商务英语-2" sheetId="6" state="hidden" r:id="rId5"/>
    <sheet name="19商务英语-2" sheetId="5" state="hidden" r:id="rId6"/>
    <sheet name="18、19机械-3" sheetId="12" state="hidden" r:id="rId7"/>
    <sheet name="18投资-2" sheetId="13" state="hidden" r:id="rId8"/>
    <sheet name="18、19建筑土木院-4" sheetId="14" state="hidden" r:id="rId9"/>
    <sheet name="20大学英语三" sheetId="15" state="hidden" r:id="rId10"/>
    <sheet name="21大学英语一" sheetId="16" r:id="rId11"/>
  </sheets>
  <calcPr calcId="181029"/>
</workbook>
</file>

<file path=xl/calcChain.xml><?xml version="1.0" encoding="utf-8"?>
<calcChain xmlns="http://schemas.openxmlformats.org/spreadsheetml/2006/main">
  <c r="C79" i="16" l="1"/>
  <c r="D79" i="16"/>
  <c r="E79" i="16"/>
  <c r="F79" i="16"/>
  <c r="G79" i="16"/>
  <c r="H79" i="16"/>
  <c r="I79" i="16"/>
  <c r="B79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6" i="16"/>
  <c r="K6" i="16" l="1"/>
  <c r="I6" i="15"/>
  <c r="J6" i="15" s="1"/>
  <c r="I7" i="15"/>
  <c r="J7" i="15" s="1"/>
  <c r="I8" i="15"/>
  <c r="J8" i="15" s="1"/>
  <c r="I9" i="15"/>
  <c r="J9" i="15" s="1"/>
  <c r="H78" i="15" l="1"/>
  <c r="G78" i="15"/>
  <c r="F78" i="15"/>
  <c r="E78" i="15"/>
  <c r="D78" i="15"/>
  <c r="C78" i="15"/>
  <c r="B78" i="15"/>
  <c r="I77" i="15"/>
  <c r="J77" i="15" s="1"/>
  <c r="I76" i="15"/>
  <c r="J76" i="15" s="1"/>
  <c r="I75" i="15"/>
  <c r="J75" i="15" s="1"/>
  <c r="I74" i="15"/>
  <c r="J74" i="15" s="1"/>
  <c r="I73" i="15"/>
  <c r="J73" i="15" s="1"/>
  <c r="I72" i="15"/>
  <c r="J72" i="15" s="1"/>
  <c r="I71" i="15"/>
  <c r="J71" i="15" s="1"/>
  <c r="I70" i="15"/>
  <c r="J70" i="15" s="1"/>
  <c r="I69" i="15"/>
  <c r="J69" i="15" s="1"/>
  <c r="I68" i="15"/>
  <c r="J68" i="15" s="1"/>
  <c r="I67" i="15"/>
  <c r="J67" i="15" s="1"/>
  <c r="I66" i="15"/>
  <c r="J66" i="15" s="1"/>
  <c r="I65" i="15"/>
  <c r="J65" i="15" s="1"/>
  <c r="I64" i="15"/>
  <c r="J64" i="15" s="1"/>
  <c r="I63" i="15"/>
  <c r="J63" i="15" s="1"/>
  <c r="I62" i="15"/>
  <c r="J62" i="15" s="1"/>
  <c r="I61" i="15"/>
  <c r="J61" i="15" s="1"/>
  <c r="I60" i="15"/>
  <c r="J60" i="15" s="1"/>
  <c r="I59" i="15"/>
  <c r="J59" i="15" s="1"/>
  <c r="I58" i="15"/>
  <c r="J58" i="15" s="1"/>
  <c r="I57" i="15"/>
  <c r="J57" i="15" s="1"/>
  <c r="I56" i="15"/>
  <c r="J56" i="15" s="1"/>
  <c r="I55" i="15"/>
  <c r="J55" i="15" s="1"/>
  <c r="I54" i="15"/>
  <c r="J54" i="15" s="1"/>
  <c r="I53" i="15"/>
  <c r="J53" i="15" s="1"/>
  <c r="I52" i="15"/>
  <c r="J52" i="15" s="1"/>
  <c r="I51" i="15"/>
  <c r="J51" i="15" s="1"/>
  <c r="I50" i="15"/>
  <c r="J50" i="15" s="1"/>
  <c r="I49" i="15"/>
  <c r="J49" i="15" s="1"/>
  <c r="I48" i="15"/>
  <c r="J48" i="15" s="1"/>
  <c r="I47" i="15"/>
  <c r="J47" i="15" s="1"/>
  <c r="I46" i="15"/>
  <c r="J46" i="15" s="1"/>
  <c r="I45" i="15"/>
  <c r="J45" i="15" s="1"/>
  <c r="I44" i="15"/>
  <c r="J44" i="15" s="1"/>
  <c r="I43" i="15"/>
  <c r="J43" i="15" s="1"/>
  <c r="I42" i="15"/>
  <c r="J42" i="15" s="1"/>
  <c r="I41" i="15"/>
  <c r="J41" i="15" s="1"/>
  <c r="I40" i="15"/>
  <c r="J40" i="15" s="1"/>
  <c r="I39" i="15"/>
  <c r="J39" i="15" s="1"/>
  <c r="I38" i="15"/>
  <c r="J38" i="15" s="1"/>
  <c r="I37" i="15"/>
  <c r="J37" i="15" s="1"/>
  <c r="I36" i="15"/>
  <c r="J36" i="15" s="1"/>
  <c r="I35" i="15"/>
  <c r="J35" i="15" s="1"/>
  <c r="I34" i="15"/>
  <c r="J34" i="15" s="1"/>
  <c r="I33" i="15"/>
  <c r="J33" i="15" s="1"/>
  <c r="I32" i="15"/>
  <c r="J32" i="15" s="1"/>
  <c r="I31" i="15"/>
  <c r="J31" i="15" s="1"/>
  <c r="I30" i="15"/>
  <c r="J30" i="15" s="1"/>
  <c r="I29" i="15"/>
  <c r="J29" i="15" s="1"/>
  <c r="I28" i="15"/>
  <c r="J28" i="15" s="1"/>
  <c r="I27" i="15"/>
  <c r="J27" i="15" s="1"/>
  <c r="I26" i="15"/>
  <c r="J26" i="15" s="1"/>
  <c r="I25" i="15"/>
  <c r="J25" i="15" s="1"/>
  <c r="I24" i="15"/>
  <c r="J24" i="15" s="1"/>
  <c r="I23" i="15"/>
  <c r="J23" i="15" s="1"/>
  <c r="I22" i="15"/>
  <c r="J22" i="15" s="1"/>
  <c r="I21" i="15"/>
  <c r="J21" i="15" s="1"/>
  <c r="I20" i="15"/>
  <c r="J20" i="15" s="1"/>
  <c r="I19" i="15"/>
  <c r="J19" i="15" s="1"/>
  <c r="I18" i="15"/>
  <c r="J18" i="15" s="1"/>
  <c r="I17" i="15"/>
  <c r="J17" i="15" s="1"/>
  <c r="I16" i="15"/>
  <c r="J16" i="15" s="1"/>
  <c r="I15" i="15"/>
  <c r="J15" i="15" s="1"/>
  <c r="I14" i="15"/>
  <c r="J14" i="15" s="1"/>
  <c r="I13" i="15"/>
  <c r="J13" i="15" s="1"/>
  <c r="I12" i="15"/>
  <c r="J12" i="15" s="1"/>
  <c r="I11" i="15"/>
  <c r="J11" i="15" s="1"/>
  <c r="I10" i="15"/>
  <c r="J10" i="15" s="1"/>
  <c r="F7" i="14" l="1"/>
  <c r="G7" i="14"/>
  <c r="F8" i="14"/>
  <c r="G8" i="14"/>
  <c r="F9" i="14"/>
  <c r="G9" i="14"/>
  <c r="F10" i="14"/>
  <c r="G10" i="14"/>
  <c r="F11" i="14"/>
  <c r="G11" i="14"/>
  <c r="F12" i="14"/>
  <c r="G12" i="14"/>
  <c r="F13" i="14"/>
  <c r="G13" i="14"/>
  <c r="F14" i="14"/>
  <c r="G14" i="14"/>
  <c r="F15" i="14"/>
  <c r="G15" i="14"/>
  <c r="F16" i="14"/>
  <c r="G16" i="14"/>
  <c r="F17" i="14"/>
  <c r="G17" i="14"/>
  <c r="F18" i="14"/>
  <c r="G18" i="14"/>
  <c r="E19" i="14"/>
  <c r="D19" i="14"/>
  <c r="C19" i="14"/>
  <c r="B19" i="14"/>
  <c r="F6" i="14"/>
  <c r="G6" i="14" s="1"/>
  <c r="F19" i="14" l="1"/>
  <c r="C10" i="13" l="1"/>
  <c r="B10" i="13"/>
  <c r="D8" i="13"/>
  <c r="E8" i="13"/>
  <c r="D9" i="13"/>
  <c r="E9" i="13" s="1"/>
  <c r="D7" i="13" l="1"/>
  <c r="E7" i="13" s="1"/>
  <c r="D6" i="13"/>
  <c r="E8" i="12"/>
  <c r="F8" i="12" s="1"/>
  <c r="E9" i="12"/>
  <c r="F9" i="12" s="1"/>
  <c r="E10" i="12"/>
  <c r="F10" i="12"/>
  <c r="E11" i="12"/>
  <c r="F11" i="12" s="1"/>
  <c r="E12" i="12"/>
  <c r="F12" i="12"/>
  <c r="E13" i="12"/>
  <c r="F13" i="12" s="1"/>
  <c r="E14" i="12"/>
  <c r="F14" i="12" s="1"/>
  <c r="E7" i="12"/>
  <c r="F7" i="12" s="1"/>
  <c r="E6" i="12"/>
  <c r="F6" i="12" s="1"/>
  <c r="D10" i="13" l="1"/>
  <c r="E6" i="13"/>
  <c r="E10" i="13" s="1"/>
  <c r="D15" i="12"/>
  <c r="C15" i="12"/>
  <c r="B15" i="12"/>
  <c r="C8" i="5"/>
  <c r="B8" i="5"/>
  <c r="D7" i="5"/>
  <c r="E7" i="5" s="1"/>
  <c r="D6" i="5"/>
  <c r="D8" i="5" s="1"/>
  <c r="C8" i="9"/>
  <c r="D8" i="9"/>
  <c r="B8" i="9"/>
  <c r="E6" i="5" l="1"/>
  <c r="E8" i="5" s="1"/>
  <c r="I8" i="4"/>
  <c r="J8" i="4" s="1"/>
  <c r="I9" i="4"/>
  <c r="J9" i="4"/>
  <c r="C10" i="4"/>
  <c r="D10" i="4"/>
  <c r="E10" i="4"/>
  <c r="F10" i="4"/>
  <c r="G10" i="4"/>
  <c r="H10" i="4"/>
  <c r="B10" i="4"/>
  <c r="I6" i="4"/>
  <c r="J6" i="4" s="1"/>
  <c r="J10" i="4" s="1"/>
  <c r="I7" i="4"/>
  <c r="J7" i="4" s="1"/>
  <c r="I10" i="4" l="1"/>
  <c r="C9" i="11"/>
  <c r="D9" i="11"/>
  <c r="E9" i="11"/>
  <c r="B9" i="11"/>
  <c r="F9" i="11" l="1"/>
  <c r="F6" i="11"/>
  <c r="G6" i="11" s="1"/>
  <c r="F8" i="11"/>
  <c r="G8" i="11" s="1"/>
  <c r="F7" i="11"/>
  <c r="G7" i="11" s="1"/>
  <c r="E7" i="9"/>
  <c r="F7" i="9" s="1"/>
  <c r="E8" i="9"/>
  <c r="F8" i="9" s="1"/>
  <c r="E6" i="9"/>
  <c r="F6" i="9" s="1"/>
  <c r="C8" i="6" l="1"/>
  <c r="B8" i="6"/>
  <c r="D7" i="6"/>
  <c r="E7" i="6" s="1"/>
  <c r="D6" i="6"/>
  <c r="C9" i="1"/>
  <c r="B9" i="1"/>
  <c r="D8" i="1"/>
  <c r="E8" i="1" s="1"/>
  <c r="D7" i="1"/>
  <c r="E7" i="1" s="1"/>
  <c r="D6" i="1"/>
  <c r="D8" i="6" l="1"/>
  <c r="E6" i="1"/>
  <c r="E9" i="1" s="1"/>
  <c r="D9" i="1"/>
  <c r="E6" i="6"/>
  <c r="E8" i="6" s="1"/>
</calcChain>
</file>

<file path=xl/sharedStrings.xml><?xml version="1.0" encoding="utf-8"?>
<sst xmlns="http://schemas.openxmlformats.org/spreadsheetml/2006/main" count="345" uniqueCount="273">
  <si>
    <t>班级</t>
  </si>
  <si>
    <t>码洋</t>
  </si>
  <si>
    <t>实洋</t>
  </si>
  <si>
    <t>确认人</t>
  </si>
  <si>
    <t>确认时间</t>
  </si>
  <si>
    <t>总计</t>
  </si>
  <si>
    <t>20商英1班</t>
  </si>
  <si>
    <t>20商英2班</t>
  </si>
  <si>
    <t>网络安全</t>
  </si>
  <si>
    <t>18电子1班</t>
  </si>
  <si>
    <t>18电子2班</t>
  </si>
  <si>
    <t>18电子3班</t>
  </si>
  <si>
    <t>19电子1班</t>
  </si>
  <si>
    <t>19电子2班</t>
  </si>
  <si>
    <t>19物联网1班</t>
  </si>
  <si>
    <t>19物联网2班</t>
  </si>
  <si>
    <t>Java编程及应用</t>
  </si>
  <si>
    <t>电子设计自动化</t>
  </si>
  <si>
    <t>光电子技术</t>
  </si>
  <si>
    <t>太阳能光伏发电</t>
  </si>
  <si>
    <t>天线技术</t>
  </si>
  <si>
    <t>微信小程序设计</t>
  </si>
  <si>
    <t>项目管理概述</t>
  </si>
  <si>
    <t>18光电1班</t>
  </si>
  <si>
    <t>C++程序设计</t>
  </si>
  <si>
    <t>GPS导航原理</t>
  </si>
  <si>
    <t>Oracle数据库基础和维护</t>
  </si>
  <si>
    <t>18通信1班</t>
  </si>
  <si>
    <t>18通信2班</t>
  </si>
  <si>
    <t>18通信3班</t>
  </si>
  <si>
    <t>LabVIEW技术与应用</t>
  </si>
  <si>
    <t>数据结构</t>
  </si>
  <si>
    <t>19电子3班</t>
  </si>
  <si>
    <t>Python程序设计</t>
  </si>
  <si>
    <t>数字信号处理</t>
  </si>
  <si>
    <t>通信原理</t>
  </si>
  <si>
    <t>报关实务</t>
  </si>
  <si>
    <t>国际商业文化</t>
  </si>
  <si>
    <t>19商英1班</t>
  </si>
  <si>
    <t>19商英2班</t>
  </si>
  <si>
    <t>二外法语</t>
  </si>
  <si>
    <t>二外日语</t>
  </si>
  <si>
    <r>
      <t>202</t>
    </r>
    <r>
      <rPr>
        <sz val="18"/>
        <rFont val="宋体"/>
        <family val="3"/>
        <charset val="134"/>
      </rPr>
      <t>1</t>
    </r>
    <r>
      <rPr>
        <sz val="18"/>
        <rFont val="宋体"/>
        <family val="3"/>
        <charset val="134"/>
      </rPr>
      <t>-202</t>
    </r>
    <r>
      <rPr>
        <sz val="18"/>
        <rFont val="宋体"/>
        <family val="3"/>
        <charset val="134"/>
      </rPr>
      <t>2</t>
    </r>
    <r>
      <rPr>
        <sz val="18"/>
        <rFont val="宋体"/>
        <family val="3"/>
        <charset val="134"/>
      </rPr>
      <t>学年第一学期专业选修课教材领取名单</t>
    </r>
    <phoneticPr fontId="9" type="noConversion"/>
  </si>
  <si>
    <t>2021-2022学年第一学期专业选修课教材领取名单</t>
    <phoneticPr fontId="9" type="noConversion"/>
  </si>
  <si>
    <t>Java开发实例教程</t>
  </si>
  <si>
    <t>VerilogHDL数字系统设计入门与应用实例</t>
  </si>
  <si>
    <t>太阳能光伏发电应用技术</t>
  </si>
  <si>
    <t>天线与电波传播</t>
  </si>
  <si>
    <t>微信小程序开发与运营</t>
  </si>
  <si>
    <t>项目管理</t>
  </si>
  <si>
    <t>C++程序设计（第3版）</t>
  </si>
  <si>
    <t>导航原理（第2版）</t>
  </si>
  <si>
    <t>数据库原理及应用（第2版）</t>
  </si>
  <si>
    <t>Web安全攻防</t>
  </si>
  <si>
    <t>LabVIEW虚拟仪器设计教程</t>
  </si>
  <si>
    <t>数据结构简明教程</t>
  </si>
  <si>
    <t>Python课程设计-微课视频版</t>
  </si>
  <si>
    <t>数字信号处理及其MATLAB实现-慕课版</t>
  </si>
  <si>
    <t>通信原理简明教程（第4版）</t>
  </si>
  <si>
    <t>进出口报关实务（第3版）</t>
  </si>
  <si>
    <t>国际商业文化简明教程</t>
  </si>
  <si>
    <t>你好！法语1</t>
  </si>
  <si>
    <t>大家的日语（第二版）初级1</t>
  </si>
  <si>
    <t>18机械2班</t>
  </si>
  <si>
    <t>18机械3班</t>
  </si>
  <si>
    <t>18机械4班</t>
  </si>
  <si>
    <t>19机械1班</t>
  </si>
  <si>
    <t>19机械2班</t>
  </si>
  <si>
    <t>19机械3班</t>
  </si>
  <si>
    <t>19机械4班</t>
  </si>
  <si>
    <t>18机械1班</t>
  </si>
  <si>
    <t>18机械电子1班</t>
  </si>
  <si>
    <t>公路施工机械</t>
  </si>
  <si>
    <t>汽车构造</t>
  </si>
  <si>
    <t>智能制造系统技术</t>
  </si>
  <si>
    <t>智能制造技术基础</t>
    <phoneticPr fontId="24" type="noConversion"/>
  </si>
  <si>
    <t>汽车原理与构造</t>
    <phoneticPr fontId="24" type="noConversion"/>
  </si>
  <si>
    <t>18投资1班</t>
  </si>
  <si>
    <t>18投资2班</t>
  </si>
  <si>
    <t>18投资3班</t>
  </si>
  <si>
    <t>18投资4班</t>
  </si>
  <si>
    <t>金融时间序列分析</t>
  </si>
  <si>
    <t>商务礼仪</t>
  </si>
  <si>
    <t>金融计量经济学导论（第三版）</t>
  </si>
  <si>
    <t>18工程管理1班</t>
  </si>
  <si>
    <t>18工程管理2班</t>
  </si>
  <si>
    <t>18工程造价1班</t>
  </si>
  <si>
    <t>18工程造价2班</t>
  </si>
  <si>
    <t>18土木1班</t>
  </si>
  <si>
    <t>18土木2班</t>
  </si>
  <si>
    <t>18土木3班</t>
  </si>
  <si>
    <t>18土木4班</t>
  </si>
  <si>
    <t>18土木5班</t>
  </si>
  <si>
    <t>19土木1班</t>
  </si>
  <si>
    <t>19土木2班</t>
  </si>
  <si>
    <t>19土木3班</t>
  </si>
  <si>
    <t>19土木4班</t>
  </si>
  <si>
    <t>环境工程概论</t>
  </si>
  <si>
    <t>建筑设备</t>
  </si>
  <si>
    <t>市政工程计量与计价</t>
  </si>
  <si>
    <t>土木工程专业英语</t>
  </si>
  <si>
    <t>实用土木与建筑工程专业英语</t>
  </si>
  <si>
    <t>2020级A-B班</t>
    <phoneticPr fontId="9" type="noConversion"/>
  </si>
  <si>
    <t>2020级A班</t>
    <phoneticPr fontId="9" type="noConversion"/>
  </si>
  <si>
    <t>2020级B班</t>
    <phoneticPr fontId="9" type="noConversion"/>
  </si>
  <si>
    <t>2020级C班</t>
    <phoneticPr fontId="9" type="noConversion"/>
  </si>
  <si>
    <t>2020级C班</t>
  </si>
  <si>
    <t>20材料1班</t>
  </si>
  <si>
    <t>20财管1班</t>
  </si>
  <si>
    <t>20财管2班</t>
  </si>
  <si>
    <t>20财管3班</t>
  </si>
  <si>
    <t>20财管4班</t>
  </si>
  <si>
    <t>20产品设计1班</t>
  </si>
  <si>
    <t>20产品设计2班</t>
  </si>
  <si>
    <t>20车辆工程1班</t>
  </si>
  <si>
    <t>20传播1班</t>
  </si>
  <si>
    <t>20传播2班</t>
  </si>
  <si>
    <t>20电气1班</t>
  </si>
  <si>
    <t>20电气2班</t>
  </si>
  <si>
    <t>20电气3班</t>
  </si>
  <si>
    <t>20电子1班</t>
  </si>
  <si>
    <t>20电子2班</t>
  </si>
  <si>
    <t>20动画1班</t>
  </si>
  <si>
    <t>20动画2班</t>
  </si>
  <si>
    <t>20风景园林1班</t>
  </si>
  <si>
    <t>20风景园林2班</t>
  </si>
  <si>
    <t>20工程管理1班</t>
  </si>
  <si>
    <t>20工程管理2班</t>
  </si>
  <si>
    <t>20工程造价1班</t>
  </si>
  <si>
    <t>20工程造价2班</t>
  </si>
  <si>
    <t>20光电1班</t>
  </si>
  <si>
    <t>20广告1班</t>
  </si>
  <si>
    <t>20广告2班</t>
  </si>
  <si>
    <t>20国贸1班</t>
  </si>
  <si>
    <t>20国贸2班</t>
  </si>
  <si>
    <t>20国贸3班</t>
  </si>
  <si>
    <t>20国贸4班</t>
  </si>
  <si>
    <t>20机械1班</t>
  </si>
  <si>
    <t>20机械2班</t>
  </si>
  <si>
    <t>20机械3班</t>
  </si>
  <si>
    <t>20机械4班</t>
  </si>
  <si>
    <t>20机械电子1班</t>
  </si>
  <si>
    <t>20建筑1班</t>
  </si>
  <si>
    <t>20建筑2班</t>
  </si>
  <si>
    <t>20软件1班</t>
  </si>
  <si>
    <t>20软件2班</t>
  </si>
  <si>
    <t>20软件3班</t>
  </si>
  <si>
    <t>20软件4班</t>
  </si>
  <si>
    <t>20软件5班</t>
  </si>
  <si>
    <t>20软件6班</t>
  </si>
  <si>
    <t>20市场营销1班</t>
  </si>
  <si>
    <t>20市场营销2班</t>
  </si>
  <si>
    <t>20市场营销3班</t>
  </si>
  <si>
    <t>20市场营销4班</t>
  </si>
  <si>
    <t>20通信1班</t>
  </si>
  <si>
    <t>20通信2班</t>
  </si>
  <si>
    <t>20投资1班</t>
  </si>
  <si>
    <t>20投资2班</t>
  </si>
  <si>
    <t>20投资3班</t>
  </si>
  <si>
    <t>20投资4班</t>
  </si>
  <si>
    <t>20土木1班</t>
  </si>
  <si>
    <t>20土木2班</t>
  </si>
  <si>
    <t>20土木3班</t>
  </si>
  <si>
    <t>20土木4班</t>
  </si>
  <si>
    <t>20物联网1班</t>
  </si>
  <si>
    <t>20物联网2班</t>
  </si>
  <si>
    <t>20新媒体1班</t>
  </si>
  <si>
    <t>20新媒体2班</t>
  </si>
  <si>
    <t>20新能源1班</t>
  </si>
  <si>
    <t>20信管1班</t>
  </si>
  <si>
    <t>20信管2班</t>
  </si>
  <si>
    <t>20信计1班</t>
  </si>
  <si>
    <t>20信计2班</t>
  </si>
  <si>
    <t>20音乐表演1班</t>
  </si>
  <si>
    <t>20音乐表演2班</t>
  </si>
  <si>
    <t>20智能1班</t>
  </si>
  <si>
    <t>20智能2班</t>
  </si>
  <si>
    <t>20自动化1班</t>
  </si>
  <si>
    <t>20自动化2班</t>
  </si>
  <si>
    <t>2021-2022学年第一学期20级英语ABC班教材领取名单</t>
    <phoneticPr fontId="9" type="noConversion"/>
  </si>
  <si>
    <t xml:space="preserve"> 新一代大学英语（提高篇）综合教程1（智慧版）</t>
  </si>
  <si>
    <t>大学英语博雅阅读3</t>
  </si>
  <si>
    <t>新视野大学英语（第三版）听说教程3（智慧版）</t>
  </si>
  <si>
    <t>全新版大学进阶英语视听说教程3（备注：学生用书）</t>
  </si>
  <si>
    <t>21 世纪大学英语（S 版） 综合教程3（第 2 版）</t>
  </si>
  <si>
    <t>21 世纪大学英语（S 版） 综合练习 3（第 2 版）</t>
  </si>
  <si>
    <t>21 世纪大学英语（S 版） 视听说教程（3）（第 2 版）</t>
  </si>
  <si>
    <t>2021级A-B班</t>
  </si>
  <si>
    <t>新一代大学英语“基础篇”(综合教程)(1)（智慧版）</t>
  </si>
  <si>
    <t>大学英语四级考试应试教程</t>
  </si>
  <si>
    <t>大学英语博雅阅读1</t>
  </si>
  <si>
    <t>新视野大学英语（第三版）听说教程1（智慧版）</t>
  </si>
  <si>
    <t>全新版大学英语视听说教程1（备注：学生用书）</t>
  </si>
  <si>
    <t>21 世纪大学英语（S 版） 综合教程1（第 2 版）</t>
  </si>
  <si>
    <t>21 世纪大学英语（S 版） 综合练习 1（第 2 版）</t>
  </si>
  <si>
    <t>21 世纪大学英语（S 版） 视听说教程（1）（第 2 版）</t>
  </si>
  <si>
    <t>21材料1班</t>
  </si>
  <si>
    <t>21财管1班</t>
  </si>
  <si>
    <t>21财管2班</t>
  </si>
  <si>
    <t>21财管3班</t>
  </si>
  <si>
    <t>21财管4班</t>
  </si>
  <si>
    <t>21产品设计1班</t>
  </si>
  <si>
    <t>21产品设计2班</t>
  </si>
  <si>
    <t>21车辆工程1班</t>
  </si>
  <si>
    <t>21传播1班</t>
  </si>
  <si>
    <t>21传播2班</t>
  </si>
  <si>
    <t>21电气1班</t>
  </si>
  <si>
    <t>21电气2班</t>
  </si>
  <si>
    <t>21电气3班</t>
  </si>
  <si>
    <t>21电子1班</t>
  </si>
  <si>
    <t>21电子2班</t>
  </si>
  <si>
    <t>21动画1班</t>
  </si>
  <si>
    <t>21动画2班</t>
  </si>
  <si>
    <t>21风景园林1班</t>
  </si>
  <si>
    <t>21风景园林2班</t>
  </si>
  <si>
    <t>21工程管理1班</t>
  </si>
  <si>
    <t>21工程管理2班</t>
  </si>
  <si>
    <t>21工程造价1班</t>
  </si>
  <si>
    <t>21工程造价2班</t>
  </si>
  <si>
    <t>21光电1班</t>
  </si>
  <si>
    <t>21广告1班</t>
  </si>
  <si>
    <t>21广告2班</t>
  </si>
  <si>
    <t>21国贸1班</t>
  </si>
  <si>
    <t>21国贸2班</t>
  </si>
  <si>
    <t>21国贸3班</t>
  </si>
  <si>
    <t>21国贸4班</t>
  </si>
  <si>
    <t>21机械1班</t>
  </si>
  <si>
    <t>21机械2班</t>
  </si>
  <si>
    <t>21机械3班</t>
  </si>
  <si>
    <t>21机械4班</t>
  </si>
  <si>
    <t>21机械电子1班</t>
  </si>
  <si>
    <t>21建筑1班</t>
  </si>
  <si>
    <t>21建筑2班</t>
  </si>
  <si>
    <t>21跨境1班</t>
  </si>
  <si>
    <t>21软件1班</t>
  </si>
  <si>
    <t>21软件2班</t>
  </si>
  <si>
    <t>21软件3班</t>
  </si>
  <si>
    <t>21软件4班</t>
  </si>
  <si>
    <t>21软件5班</t>
  </si>
  <si>
    <t>21软件6班</t>
  </si>
  <si>
    <t>21市场营销1班</t>
  </si>
  <si>
    <t>21市场营销2班</t>
  </si>
  <si>
    <t>21市场营销3班</t>
  </si>
  <si>
    <t>21市场营销4班</t>
  </si>
  <si>
    <t>21数据1班</t>
  </si>
  <si>
    <t>21通信1班</t>
  </si>
  <si>
    <t>21通信2班</t>
  </si>
  <si>
    <t>21投资1班</t>
  </si>
  <si>
    <t>21投资2班</t>
  </si>
  <si>
    <t>21投资3班</t>
  </si>
  <si>
    <t>21投资4班</t>
  </si>
  <si>
    <t>21土木1班</t>
  </si>
  <si>
    <t>21土木2班</t>
  </si>
  <si>
    <t>21土木3班</t>
  </si>
  <si>
    <t>21土木4班</t>
  </si>
  <si>
    <t>21物联网1班</t>
  </si>
  <si>
    <t>21物联网2班</t>
  </si>
  <si>
    <t>21新媒体1班</t>
  </si>
  <si>
    <t>21新媒体2班</t>
  </si>
  <si>
    <t>21新能源1班</t>
  </si>
  <si>
    <t>21信管1班</t>
  </si>
  <si>
    <t>21信管2班</t>
  </si>
  <si>
    <t>21信计1班</t>
  </si>
  <si>
    <t>21信计2班</t>
  </si>
  <si>
    <t>21音乐表演1班</t>
  </si>
  <si>
    <t>21智能1班</t>
  </si>
  <si>
    <t>21智能2班</t>
  </si>
  <si>
    <t>21自动化1班</t>
  </si>
  <si>
    <t>21自动化2班</t>
  </si>
  <si>
    <t>合计：</t>
    <phoneticPr fontId="26" type="noConversion"/>
  </si>
  <si>
    <t>2021级A班</t>
  </si>
  <si>
    <t>2021级B班</t>
  </si>
  <si>
    <t>2021级C班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</si>
</sst>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8"/>
      <name val="宋体"/>
      <family val="3"/>
      <charset val="134"/>
    </font>
    <font>
      <sz val="1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1"/>
      <color indexed="8"/>
      <name val="Tahoma"/>
      <family val="2"/>
    </font>
    <font>
      <sz val="11"/>
      <color theme="1"/>
      <name val="Tahoma"/>
      <family val="2"/>
    </font>
    <font>
      <sz val="10"/>
      <name val="Arial"/>
      <family val="2"/>
    </font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/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1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2" borderId="0" applyNumberFormat="0" applyBorder="0" applyAlignment="0" applyProtection="0">
      <alignment vertical="center"/>
    </xf>
    <xf numFmtId="0" fontId="20" fillId="0" borderId="0"/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/>
    <xf numFmtId="0" fontId="2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5" xfId="5" applyFont="1" applyFill="1" applyBorder="1" applyAlignment="1">
      <alignment horizontal="center" vertical="center" wrapText="1"/>
    </xf>
    <xf numFmtId="0" fontId="4" fillId="0" borderId="5" xfId="5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5" xfId="42" applyNumberFormat="1" applyFont="1" applyFill="1" applyBorder="1" applyAlignment="1">
      <alignment horizontal="left" vertical="center" wrapText="1"/>
    </xf>
    <xf numFmtId="0" fontId="8" fillId="0" borderId="5" xfId="42" applyNumberFormat="1" applyFont="1" applyFill="1" applyBorder="1" applyAlignment="1">
      <alignment horizontal="left" vertical="center" wrapText="1"/>
    </xf>
    <xf numFmtId="0" fontId="8" fillId="0" borderId="5" xfId="42" applyFont="1" applyFill="1" applyBorder="1" applyAlignment="1">
      <alignment horizontal="left" vertical="center" wrapText="1"/>
    </xf>
    <xf numFmtId="0" fontId="8" fillId="0" borderId="5" xfId="56" applyNumberFormat="1" applyFont="1" applyFill="1" applyBorder="1" applyAlignment="1">
      <alignment horizontal="left" vertical="center" wrapText="1"/>
    </xf>
    <xf numFmtId="0" fontId="8" fillId="0" borderId="5" xfId="56" applyNumberFormat="1" applyFont="1" applyFill="1" applyBorder="1" applyAlignment="1">
      <alignment horizontal="left" vertical="center" wrapText="1"/>
    </xf>
    <xf numFmtId="0" fontId="8" fillId="0" borderId="5" xfId="56" applyNumberFormat="1" applyFont="1" applyFill="1" applyBorder="1" applyAlignment="1">
      <alignment horizontal="left" vertical="center" wrapText="1"/>
    </xf>
    <xf numFmtId="0" fontId="8" fillId="0" borderId="5" xfId="56" applyNumberFormat="1" applyFont="1" applyFill="1" applyBorder="1" applyAlignment="1">
      <alignment horizontal="left" vertical="center" wrapText="1"/>
    </xf>
    <xf numFmtId="0" fontId="8" fillId="0" borderId="5" xfId="42" applyNumberFormat="1" applyFont="1" applyFill="1" applyBorder="1" applyAlignment="1">
      <alignment horizontal="left" vertical="center" wrapText="1"/>
    </xf>
    <xf numFmtId="0" fontId="8" fillId="0" borderId="5" xfId="42" applyNumberFormat="1" applyFont="1" applyFill="1" applyBorder="1" applyAlignment="1">
      <alignment horizontal="left" vertical="center" wrapText="1"/>
    </xf>
    <xf numFmtId="0" fontId="17" fillId="0" borderId="5" xfId="56" applyFont="1" applyFill="1" applyBorder="1" applyAlignment="1">
      <alignment horizontal="left" vertical="center" wrapText="1"/>
    </xf>
    <xf numFmtId="49" fontId="8" fillId="3" borderId="5" xfId="42" applyNumberFormat="1" applyFont="1" applyFill="1" applyBorder="1" applyAlignment="1">
      <alignment horizontal="left" vertical="center" wrapText="1"/>
    </xf>
    <xf numFmtId="49" fontId="17" fillId="3" borderId="5" xfId="42" applyNumberFormat="1" applyFont="1" applyFill="1" applyBorder="1" applyAlignment="1">
      <alignment horizontal="left" vertical="center" wrapText="1"/>
    </xf>
    <xf numFmtId="49" fontId="17" fillId="3" borderId="5" xfId="42" applyNumberFormat="1" applyFont="1" applyFill="1" applyBorder="1" applyAlignment="1">
      <alignment horizontal="left" vertical="center" wrapText="1"/>
    </xf>
    <xf numFmtId="49" fontId="17" fillId="3" borderId="5" xfId="42" applyNumberFormat="1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13" fillId="0" borderId="7" xfId="5" applyNumberForma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17" fillId="0" borderId="5" xfId="56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</cellXfs>
  <cellStyles count="64">
    <cellStyle name="20% - 强调文字颜色 1 10" xfId="13" xr:uid="{00000000-0005-0000-0000-000000000000}"/>
    <cellStyle name="20% - 强调文字颜色 1 10 2" xfId="43" xr:uid="{00000000-0005-0000-0000-000001000000}"/>
    <cellStyle name="20% - 强调文字颜色 1 11" xfId="10" xr:uid="{00000000-0005-0000-0000-000002000000}"/>
    <cellStyle name="20% - 强调文字颜色 1 11 2" xfId="39" xr:uid="{00000000-0005-0000-0000-000003000000}"/>
    <cellStyle name="20% - 强调文字颜色 1 12 2" xfId="11" xr:uid="{00000000-0005-0000-0000-000004000000}"/>
    <cellStyle name="20% - 强调文字颜色 1 12 2 2" xfId="44" xr:uid="{00000000-0005-0000-0000-000005000000}"/>
    <cellStyle name="20% - 强调文字颜色 1 2" xfId="18" xr:uid="{00000000-0005-0000-0000-000006000000}"/>
    <cellStyle name="20% - 强调文字颜色 1 2 2" xfId="35" xr:uid="{00000000-0005-0000-0000-000007000000}"/>
    <cellStyle name="20% - 强调文字颜色 1 2 2 2" xfId="28" xr:uid="{00000000-0005-0000-0000-000008000000}"/>
    <cellStyle name="20% - 强调文字颜色 1 2 2 2 2" xfId="37" xr:uid="{00000000-0005-0000-0000-000009000000}"/>
    <cellStyle name="20% - 强调文字颜色 1 2 2 3" xfId="27" xr:uid="{00000000-0005-0000-0000-00000A000000}"/>
    <cellStyle name="20% - 强调文字颜色 1 2 2 3 2" xfId="40" xr:uid="{00000000-0005-0000-0000-00000B000000}"/>
    <cellStyle name="20% - 强调文字颜色 1 2 3" xfId="29" xr:uid="{00000000-0005-0000-0000-00000C000000}"/>
    <cellStyle name="20% - 强调文字颜色 1 2 3 2" xfId="41" xr:uid="{00000000-0005-0000-0000-00000D000000}"/>
    <cellStyle name="20% - 强调文字颜色 1 8 2" xfId="25" xr:uid="{00000000-0005-0000-0000-00000E000000}"/>
    <cellStyle name="20% - 强调文字颜色 1 8 2 2" xfId="45" xr:uid="{00000000-0005-0000-0000-00000F000000}"/>
    <cellStyle name="百分比 2" xfId="57" xr:uid="{00000000-0005-0000-0000-000010000000}"/>
    <cellStyle name="常规" xfId="0" builtinId="0"/>
    <cellStyle name="常规 11" xfId="14" xr:uid="{00000000-0005-0000-0000-000012000000}"/>
    <cellStyle name="常规 11 2" xfId="46" xr:uid="{00000000-0005-0000-0000-000013000000}"/>
    <cellStyle name="常规 11 2 2" xfId="15" xr:uid="{00000000-0005-0000-0000-000014000000}"/>
    <cellStyle name="常规 11 2 2 2" xfId="36" xr:uid="{00000000-0005-0000-0000-000015000000}"/>
    <cellStyle name="常规 11 3" xfId="17" xr:uid="{00000000-0005-0000-0000-000016000000}"/>
    <cellStyle name="常规 11 3 2" xfId="47" xr:uid="{00000000-0005-0000-0000-000017000000}"/>
    <cellStyle name="常规 12" xfId="19" xr:uid="{00000000-0005-0000-0000-000018000000}"/>
    <cellStyle name="常规 16" xfId="21" xr:uid="{00000000-0005-0000-0000-000019000000}"/>
    <cellStyle name="常规 2" xfId="2" xr:uid="{00000000-0005-0000-0000-00001A000000}"/>
    <cellStyle name="常规 2 2" xfId="5" xr:uid="{00000000-0005-0000-0000-00001B000000}"/>
    <cellStyle name="常规 2 2 2" xfId="12" xr:uid="{00000000-0005-0000-0000-00001C000000}"/>
    <cellStyle name="常规 2 2 2 2" xfId="49" xr:uid="{00000000-0005-0000-0000-00001D000000}"/>
    <cellStyle name="常规 2 2 3" xfId="16" xr:uid="{00000000-0005-0000-0000-00001E000000}"/>
    <cellStyle name="常规 2 2 3 2" xfId="50" xr:uid="{00000000-0005-0000-0000-00001F000000}"/>
    <cellStyle name="常规 2 2 4" xfId="42" xr:uid="{00000000-0005-0000-0000-000020000000}"/>
    <cellStyle name="常规 2 3" xfId="48" xr:uid="{00000000-0005-0000-0000-000021000000}"/>
    <cellStyle name="常规 2 4" xfId="9" xr:uid="{00000000-0005-0000-0000-000022000000}"/>
    <cellStyle name="常规 3" xfId="3" xr:uid="{00000000-0005-0000-0000-000023000000}"/>
    <cellStyle name="常规 3 2" xfId="4" xr:uid="{00000000-0005-0000-0000-000024000000}"/>
    <cellStyle name="常规 3 2 2" xfId="51" xr:uid="{00000000-0005-0000-0000-000025000000}"/>
    <cellStyle name="常规 3 2 3" xfId="60" xr:uid="{00000000-0005-0000-0000-000026000000}"/>
    <cellStyle name="常规 3 2 4" xfId="22" xr:uid="{00000000-0005-0000-0000-000027000000}"/>
    <cellStyle name="常规 3 3" xfId="59" xr:uid="{00000000-0005-0000-0000-000028000000}"/>
    <cellStyle name="常规 3 3 2" xfId="23" xr:uid="{00000000-0005-0000-0000-000029000000}"/>
    <cellStyle name="常规 3 3 2 2" xfId="52" xr:uid="{00000000-0005-0000-0000-00002A000000}"/>
    <cellStyle name="常规 3 4" xfId="26" xr:uid="{00000000-0005-0000-0000-00002B000000}"/>
    <cellStyle name="常规 4" xfId="1" xr:uid="{00000000-0005-0000-0000-00002C000000}"/>
    <cellStyle name="常规 4 2" xfId="6" xr:uid="{00000000-0005-0000-0000-00002D000000}"/>
    <cellStyle name="常规 4 2 2" xfId="54" xr:uid="{00000000-0005-0000-0000-00002E000000}"/>
    <cellStyle name="常规 4 2 3" xfId="31" xr:uid="{00000000-0005-0000-0000-00002F000000}"/>
    <cellStyle name="常规 4 2 3 2" xfId="55" xr:uid="{00000000-0005-0000-0000-000030000000}"/>
    <cellStyle name="常规 4 2 4" xfId="61" xr:uid="{00000000-0005-0000-0000-000031000000}"/>
    <cellStyle name="常规 4 2 5" xfId="30" xr:uid="{00000000-0005-0000-0000-000032000000}"/>
    <cellStyle name="常规 4 3" xfId="53" xr:uid="{00000000-0005-0000-0000-000033000000}"/>
    <cellStyle name="常规 4 4" xfId="58" xr:uid="{00000000-0005-0000-0000-000034000000}"/>
    <cellStyle name="常规 4 5" xfId="24" xr:uid="{00000000-0005-0000-0000-000035000000}"/>
    <cellStyle name="常规 5" xfId="7" xr:uid="{00000000-0005-0000-0000-000036000000}"/>
    <cellStyle name="常规 5 2" xfId="62" xr:uid="{00000000-0005-0000-0000-000037000000}"/>
    <cellStyle name="常规 5 3" xfId="20" xr:uid="{00000000-0005-0000-0000-000038000000}"/>
    <cellStyle name="常规 6" xfId="8" xr:uid="{00000000-0005-0000-0000-000039000000}"/>
    <cellStyle name="常规 6 2" xfId="63" xr:uid="{00000000-0005-0000-0000-00003A000000}"/>
    <cellStyle name="常规 6 3" xfId="32" xr:uid="{00000000-0005-0000-0000-00003B000000}"/>
    <cellStyle name="常规 7" xfId="33" xr:uid="{00000000-0005-0000-0000-00003C000000}"/>
    <cellStyle name="常规 8" xfId="34" xr:uid="{00000000-0005-0000-0000-00003D000000}"/>
    <cellStyle name="常规 9" xfId="56" xr:uid="{00000000-0005-0000-0000-00003E000000}"/>
    <cellStyle name="超链接 2" xfId="3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80"/>
  <sheetViews>
    <sheetView workbookViewId="0">
      <selection sqref="A1:L6"/>
    </sheetView>
  </sheetViews>
  <sheetFormatPr defaultColWidth="9" defaultRowHeight="13.5" x14ac:dyDescent="0.15"/>
  <cols>
    <col min="1" max="1" width="10.5" style="8" customWidth="1"/>
    <col min="2" max="16379" width="9" style="8"/>
  </cols>
  <sheetData>
    <row r="1" spans="1:12 16380:16381" s="8" customFormat="1" x14ac:dyDescent="0.15">
      <c r="A1" s="60" t="s">
        <v>43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XEZ1"/>
      <c r="XFA1"/>
    </row>
    <row r="2" spans="1:12 16380:16381" s="8" customFormat="1" x14ac:dyDescent="0.1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XEZ2"/>
      <c r="XFA2"/>
    </row>
    <row r="3" spans="1:12 16380:16381" s="8" customFormat="1" ht="24" x14ac:dyDescent="0.15">
      <c r="A3" s="61" t="s">
        <v>0</v>
      </c>
      <c r="B3" s="31" t="s">
        <v>16</v>
      </c>
      <c r="C3" s="31" t="s">
        <v>17</v>
      </c>
      <c r="D3" s="32" t="s">
        <v>18</v>
      </c>
      <c r="E3" s="32" t="s">
        <v>19</v>
      </c>
      <c r="F3" s="32" t="s">
        <v>20</v>
      </c>
      <c r="G3" s="32" t="s">
        <v>21</v>
      </c>
      <c r="H3" s="32" t="s">
        <v>22</v>
      </c>
      <c r="I3" s="61" t="s">
        <v>1</v>
      </c>
      <c r="J3" s="61" t="s">
        <v>2</v>
      </c>
      <c r="K3" s="61" t="s">
        <v>3</v>
      </c>
      <c r="L3" s="61" t="s">
        <v>4</v>
      </c>
      <c r="XEZ3"/>
      <c r="XFA3"/>
    </row>
    <row r="4" spans="1:12 16380:16381" s="8" customFormat="1" ht="52.5" customHeight="1" x14ac:dyDescent="0.15">
      <c r="A4" s="61"/>
      <c r="B4" s="30" t="s">
        <v>44</v>
      </c>
      <c r="C4" s="30" t="s">
        <v>45</v>
      </c>
      <c r="D4" s="19" t="s">
        <v>18</v>
      </c>
      <c r="E4" s="19" t="s">
        <v>46</v>
      </c>
      <c r="F4" s="36" t="s">
        <v>47</v>
      </c>
      <c r="G4" s="37" t="s">
        <v>48</v>
      </c>
      <c r="H4" s="38" t="s">
        <v>49</v>
      </c>
      <c r="I4" s="61"/>
      <c r="J4" s="61"/>
      <c r="K4" s="61"/>
      <c r="L4" s="61"/>
      <c r="XEZ4"/>
      <c r="XFA4"/>
    </row>
    <row r="5" spans="1:12 16380:16381" s="8" customFormat="1" ht="24.95" customHeight="1" x14ac:dyDescent="0.15">
      <c r="A5" s="61"/>
      <c r="B5" s="25">
        <v>39</v>
      </c>
      <c r="C5" s="25">
        <v>32</v>
      </c>
      <c r="D5" s="19">
        <v>49</v>
      </c>
      <c r="E5" s="19">
        <v>33</v>
      </c>
      <c r="F5" s="19">
        <v>58</v>
      </c>
      <c r="G5" s="19">
        <v>58</v>
      </c>
      <c r="H5" s="19">
        <v>48</v>
      </c>
      <c r="I5" s="61"/>
      <c r="J5" s="61"/>
      <c r="K5" s="61"/>
      <c r="L5" s="61"/>
      <c r="XEZ5"/>
      <c r="XFA5"/>
    </row>
    <row r="6" spans="1:12 16380:16381" s="11" customFormat="1" ht="27.95" customHeight="1" x14ac:dyDescent="0.15">
      <c r="A6" s="33" t="s">
        <v>9</v>
      </c>
      <c r="B6" s="34">
        <v>14</v>
      </c>
      <c r="C6" s="34"/>
      <c r="D6" s="34">
        <v>23</v>
      </c>
      <c r="E6" s="34">
        <v>27</v>
      </c>
      <c r="F6" s="34">
        <v>16</v>
      </c>
      <c r="G6" s="34">
        <v>17</v>
      </c>
      <c r="H6" s="34">
        <v>20</v>
      </c>
      <c r="I6" s="34">
        <f>B5*B6+C5*C6+D5*D6+E5*E6+F5*F6+G5*G6+H5*H6</f>
        <v>5438</v>
      </c>
      <c r="J6" s="34">
        <f>I6*0.8</f>
        <v>4350.4000000000005</v>
      </c>
      <c r="K6" s="34"/>
      <c r="L6" s="34"/>
    </row>
    <row r="7" spans="1:12 16380:16381" s="11" customFormat="1" ht="20.100000000000001" customHeight="1" x14ac:dyDescent="0.15">
      <c r="A7" s="33" t="s">
        <v>10</v>
      </c>
      <c r="B7" s="34">
        <v>11</v>
      </c>
      <c r="C7" s="34"/>
      <c r="D7" s="34">
        <v>12</v>
      </c>
      <c r="E7" s="34">
        <v>13</v>
      </c>
      <c r="F7" s="34">
        <v>10</v>
      </c>
      <c r="G7" s="34">
        <v>12</v>
      </c>
      <c r="H7" s="34">
        <v>8</v>
      </c>
      <c r="I7" s="34">
        <f>B5*B7+C5*C7+D5*D7+E5*E7+F5*F7+G5*G7+H5*H7</f>
        <v>3106</v>
      </c>
      <c r="J7" s="34">
        <f>I7*0.8</f>
        <v>2484.8000000000002</v>
      </c>
      <c r="K7" s="34"/>
      <c r="L7" s="34"/>
    </row>
    <row r="8" spans="1:12 16380:16381" s="11" customFormat="1" ht="20.100000000000001" customHeight="1" x14ac:dyDescent="0.15">
      <c r="A8" s="33" t="s">
        <v>11</v>
      </c>
      <c r="B8" s="34">
        <v>25</v>
      </c>
      <c r="C8" s="34"/>
      <c r="D8" s="34">
        <v>16</v>
      </c>
      <c r="E8" s="34">
        <v>20</v>
      </c>
      <c r="F8" s="34">
        <v>12</v>
      </c>
      <c r="G8" s="34">
        <v>21</v>
      </c>
      <c r="H8" s="34">
        <v>17</v>
      </c>
      <c r="I8" s="34">
        <f t="shared" ref="I8:I9" si="0">B6*B8+C6*C8+D6*D8+E6*E8+F6*F8+G6*G8+H6*H8</f>
        <v>2147</v>
      </c>
      <c r="J8" s="34">
        <f t="shared" ref="J8:J9" si="1">I8*0.8</f>
        <v>1717.6000000000001</v>
      </c>
      <c r="K8" s="34"/>
      <c r="L8" s="34"/>
    </row>
    <row r="9" spans="1:12 16380:16381" s="11" customFormat="1" ht="20.100000000000001" customHeight="1" x14ac:dyDescent="0.15">
      <c r="A9" s="33" t="s">
        <v>23</v>
      </c>
      <c r="B9" s="34"/>
      <c r="C9" s="34">
        <v>29</v>
      </c>
      <c r="D9" s="34"/>
      <c r="E9" s="34"/>
      <c r="F9" s="34">
        <v>15</v>
      </c>
      <c r="G9" s="34"/>
      <c r="H9" s="34">
        <v>15</v>
      </c>
      <c r="I9" s="34">
        <f t="shared" si="0"/>
        <v>270</v>
      </c>
      <c r="J9" s="34">
        <f t="shared" si="1"/>
        <v>216</v>
      </c>
      <c r="K9" s="34"/>
      <c r="L9" s="34"/>
    </row>
    <row r="10" spans="1:12 16380:16381" s="8" customFormat="1" ht="20.100000000000001" customHeight="1" x14ac:dyDescent="0.15">
      <c r="A10" s="35" t="s">
        <v>5</v>
      </c>
      <c r="B10" s="35">
        <f>SUM(B6:B9)</f>
        <v>50</v>
      </c>
      <c r="C10" s="35">
        <f t="shared" ref="C10:H10" si="2">SUM(C6:C9)</f>
        <v>29</v>
      </c>
      <c r="D10" s="35">
        <f t="shared" si="2"/>
        <v>51</v>
      </c>
      <c r="E10" s="35">
        <f t="shared" si="2"/>
        <v>60</v>
      </c>
      <c r="F10" s="35">
        <f t="shared" si="2"/>
        <v>53</v>
      </c>
      <c r="G10" s="35">
        <f t="shared" si="2"/>
        <v>50</v>
      </c>
      <c r="H10" s="35">
        <f t="shared" si="2"/>
        <v>60</v>
      </c>
      <c r="I10" s="35">
        <f t="shared" ref="I10" si="3">SUM(I6:I9)</f>
        <v>10961</v>
      </c>
      <c r="J10" s="35">
        <f t="shared" ref="J10" si="4">SUM(J6:J9)</f>
        <v>8768.8000000000011</v>
      </c>
      <c r="K10" s="35"/>
      <c r="L10" s="35"/>
    </row>
    <row r="11" spans="1:12 16380:16381" ht="20.100000000000001" customHeight="1" x14ac:dyDescent="0.15"/>
    <row r="12" spans="1:12 16380:16381" ht="20.100000000000001" customHeight="1" x14ac:dyDescent="0.15"/>
    <row r="13" spans="1:12 16380:16381" ht="20.100000000000001" customHeight="1" x14ac:dyDescent="0.15"/>
    <row r="14" spans="1:12 16380:16381" ht="20.100000000000001" customHeight="1" x14ac:dyDescent="0.15"/>
    <row r="15" spans="1:12 16380:16381" ht="20.100000000000001" customHeight="1" x14ac:dyDescent="0.15"/>
    <row r="16" spans="1:12 16380:16381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</sheetData>
  <mergeCells count="6">
    <mergeCell ref="A1:L2"/>
    <mergeCell ref="A3:A5"/>
    <mergeCell ref="I3:I5"/>
    <mergeCell ref="J3:J5"/>
    <mergeCell ref="K3:K5"/>
    <mergeCell ref="L3:L5"/>
  </mergeCells>
  <phoneticPr fontId="9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"/>
  <sheetViews>
    <sheetView workbookViewId="0">
      <pane xSplit="1" ySplit="5" topLeftCell="B6" activePane="bottomRight" state="frozen"/>
      <selection sqref="A1:L6"/>
      <selection pane="topRight" sqref="A1:L6"/>
      <selection pane="bottomLeft" sqref="A1:L6"/>
      <selection pane="bottomRight" sqref="A1:L6"/>
    </sheetView>
  </sheetViews>
  <sheetFormatPr defaultRowHeight="13.5" x14ac:dyDescent="0.15"/>
  <cols>
    <col min="1" max="1" width="12.5" bestFit="1" customWidth="1"/>
    <col min="9" max="9" width="16.5" customWidth="1"/>
    <col min="10" max="10" width="13.75" customWidth="1"/>
  </cols>
  <sheetData>
    <row r="1" spans="1:12" ht="13.5" customHeight="1" x14ac:dyDescent="0.15">
      <c r="A1" s="62" t="s">
        <v>43</v>
      </c>
      <c r="B1" s="62"/>
      <c r="C1" s="62"/>
      <c r="D1" s="62"/>
      <c r="E1" s="62"/>
      <c r="F1" s="62"/>
      <c r="G1" s="62"/>
      <c r="H1" s="62"/>
      <c r="I1" s="62"/>
    </row>
    <row r="2" spans="1:12" ht="13.5" customHeight="1" x14ac:dyDescent="0.15">
      <c r="A2" s="63"/>
      <c r="B2" s="63"/>
      <c r="C2" s="63"/>
      <c r="D2" s="63"/>
      <c r="E2" s="63"/>
      <c r="F2" s="63"/>
      <c r="G2" s="63"/>
      <c r="H2" s="63"/>
      <c r="I2" s="63"/>
    </row>
    <row r="3" spans="1:12" ht="36" x14ac:dyDescent="0.15">
      <c r="A3" s="64" t="s">
        <v>0</v>
      </c>
      <c r="B3" s="19" t="s">
        <v>24</v>
      </c>
      <c r="C3" s="19" t="s">
        <v>25</v>
      </c>
      <c r="D3" s="19" t="s">
        <v>26</v>
      </c>
      <c r="E3" s="19" t="s">
        <v>8</v>
      </c>
      <c r="F3" s="64" t="s">
        <v>1</v>
      </c>
      <c r="G3" s="64" t="s">
        <v>2</v>
      </c>
      <c r="H3" s="65" t="s">
        <v>3</v>
      </c>
      <c r="I3" s="65" t="s">
        <v>4</v>
      </c>
    </row>
    <row r="4" spans="1:12" ht="51" customHeight="1" x14ac:dyDescent="0.15">
      <c r="A4" s="64"/>
      <c r="B4" s="39" t="s">
        <v>50</v>
      </c>
      <c r="C4" s="40" t="s">
        <v>51</v>
      </c>
      <c r="D4" s="41" t="s">
        <v>52</v>
      </c>
      <c r="E4" s="42" t="s">
        <v>53</v>
      </c>
      <c r="F4" s="64"/>
      <c r="G4" s="64"/>
      <c r="H4" s="65"/>
      <c r="I4" s="65"/>
    </row>
    <row r="5" spans="1:12" ht="25.5" customHeight="1" x14ac:dyDescent="0.15">
      <c r="A5" s="64"/>
      <c r="B5" s="19">
        <v>65.900000000000006</v>
      </c>
      <c r="C5" s="19">
        <v>39.799999999999997</v>
      </c>
      <c r="D5" s="19">
        <v>42.9</v>
      </c>
      <c r="E5" s="19">
        <v>45</v>
      </c>
      <c r="F5" s="64"/>
      <c r="G5" s="64"/>
      <c r="H5" s="65"/>
      <c r="I5" s="65"/>
      <c r="J5" s="23"/>
      <c r="K5" s="24"/>
      <c r="L5" s="22"/>
    </row>
    <row r="6" spans="1:12" ht="25.5" customHeight="1" x14ac:dyDescent="0.15">
      <c r="A6" s="20" t="s">
        <v>27</v>
      </c>
      <c r="B6" s="20">
        <v>24</v>
      </c>
      <c r="C6" s="20">
        <v>15</v>
      </c>
      <c r="D6" s="20">
        <v>10</v>
      </c>
      <c r="E6" s="20">
        <v>21</v>
      </c>
      <c r="F6" s="20">
        <f>$B$5*B6+$C$5*C6+$D$5*D6+$E$5*E6</f>
        <v>3552.6000000000004</v>
      </c>
      <c r="G6" s="20">
        <f>F6*0.8</f>
        <v>2842.0800000000004</v>
      </c>
      <c r="H6" s="20"/>
      <c r="I6" s="20"/>
    </row>
    <row r="7" spans="1:12" ht="25.5" customHeight="1" x14ac:dyDescent="0.15">
      <c r="A7" s="20" t="s">
        <v>28</v>
      </c>
      <c r="B7" s="20">
        <v>31</v>
      </c>
      <c r="C7" s="20">
        <v>35</v>
      </c>
      <c r="D7" s="20">
        <v>10</v>
      </c>
      <c r="E7" s="20">
        <v>18</v>
      </c>
      <c r="F7" s="20">
        <f t="shared" ref="F7:F8" si="0">$B$5*B7+$C$5*C7+$D$5*D7+$E$5*E7</f>
        <v>4674.8999999999996</v>
      </c>
      <c r="G7" s="20">
        <f t="shared" ref="G7:G8" si="1">F7*0.8</f>
        <v>3739.92</v>
      </c>
      <c r="H7" s="20"/>
      <c r="I7" s="20"/>
    </row>
    <row r="8" spans="1:12" ht="25.5" customHeight="1" x14ac:dyDescent="0.15">
      <c r="A8" s="20" t="s">
        <v>29</v>
      </c>
      <c r="B8" s="20">
        <v>5</v>
      </c>
      <c r="C8" s="20">
        <v>10</v>
      </c>
      <c r="D8" s="20">
        <v>10</v>
      </c>
      <c r="E8" s="20">
        <v>15</v>
      </c>
      <c r="F8" s="20">
        <f t="shared" si="0"/>
        <v>1831.5</v>
      </c>
      <c r="G8" s="20">
        <f t="shared" si="1"/>
        <v>1465.2</v>
      </c>
      <c r="H8" s="20"/>
      <c r="I8" s="20"/>
    </row>
    <row r="9" spans="1:12" ht="25.5" customHeight="1" x14ac:dyDescent="0.15">
      <c r="A9" s="8"/>
      <c r="B9" s="8">
        <f>SUM(B6:B8)</f>
        <v>60</v>
      </c>
      <c r="C9" s="8">
        <f>SUM(C6:C8)</f>
        <v>60</v>
      </c>
      <c r="D9" s="8">
        <f>SUM(D6:D8)</f>
        <v>30</v>
      </c>
      <c r="E9" s="8">
        <f>SUM(E6:E8)</f>
        <v>54</v>
      </c>
      <c r="F9" s="8">
        <f>SUM(B9:E9)</f>
        <v>204</v>
      </c>
      <c r="G9" s="8"/>
      <c r="H9" s="8"/>
      <c r="I9" s="8"/>
    </row>
    <row r="10" spans="1:12" x14ac:dyDescent="0.15">
      <c r="E10" s="21"/>
      <c r="F10" s="21"/>
    </row>
  </sheetData>
  <mergeCells count="6">
    <mergeCell ref="A1:I2"/>
    <mergeCell ref="A3:A5"/>
    <mergeCell ref="F3:F5"/>
    <mergeCell ref="G3:G5"/>
    <mergeCell ref="H3:H5"/>
    <mergeCell ref="I3:I5"/>
  </mergeCells>
  <phoneticPr fontId="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B74"/>
  <sheetViews>
    <sheetView workbookViewId="0">
      <selection sqref="A1:L6"/>
    </sheetView>
  </sheetViews>
  <sheetFormatPr defaultColWidth="9" defaultRowHeight="14.25" x14ac:dyDescent="0.15"/>
  <cols>
    <col min="1" max="1" width="17.125" style="1"/>
    <col min="2" max="3" width="12.5" style="1" customWidth="1"/>
    <col min="4" max="4" width="10.125" style="1" customWidth="1"/>
    <col min="5" max="16382" width="9" style="1"/>
  </cols>
  <sheetData>
    <row r="1" spans="1:7" s="1" customFormat="1" x14ac:dyDescent="0.15">
      <c r="A1" s="66" t="s">
        <v>43</v>
      </c>
      <c r="B1" s="66"/>
      <c r="C1" s="66"/>
      <c r="D1" s="66"/>
      <c r="E1" s="66"/>
      <c r="F1" s="66"/>
      <c r="G1" s="66"/>
    </row>
    <row r="2" spans="1:7" s="1" customFormat="1" x14ac:dyDescent="0.15">
      <c r="A2" s="66"/>
      <c r="B2" s="66"/>
      <c r="C2" s="66"/>
      <c r="D2" s="66"/>
      <c r="E2" s="66"/>
      <c r="F2" s="66"/>
      <c r="G2" s="66"/>
    </row>
    <row r="3" spans="1:7" s="1" customFormat="1" ht="27.75" customHeight="1" x14ac:dyDescent="0.15">
      <c r="A3" s="67" t="s">
        <v>0</v>
      </c>
      <c r="B3" s="27" t="s">
        <v>30</v>
      </c>
      <c r="C3" s="27" t="s">
        <v>31</v>
      </c>
      <c r="D3" s="67" t="s">
        <v>1</v>
      </c>
      <c r="E3" s="67" t="s">
        <v>2</v>
      </c>
      <c r="F3" s="67" t="s">
        <v>3</v>
      </c>
      <c r="G3" s="67" t="s">
        <v>4</v>
      </c>
    </row>
    <row r="4" spans="1:7" s="2" customFormat="1" ht="33.75" customHeight="1" x14ac:dyDescent="0.15">
      <c r="A4" s="68"/>
      <c r="B4" s="43" t="s">
        <v>54</v>
      </c>
      <c r="C4" s="44" t="s">
        <v>55</v>
      </c>
      <c r="D4" s="68"/>
      <c r="E4" s="68"/>
      <c r="F4" s="68"/>
      <c r="G4" s="68"/>
    </row>
    <row r="5" spans="1:7" s="2" customFormat="1" ht="21.95" customHeight="1" x14ac:dyDescent="0.15">
      <c r="A5" s="68"/>
      <c r="B5" s="4">
        <v>47</v>
      </c>
      <c r="C5" s="4">
        <v>42</v>
      </c>
      <c r="D5" s="69"/>
      <c r="E5" s="69"/>
      <c r="F5" s="69"/>
      <c r="G5" s="69"/>
    </row>
    <row r="6" spans="1:7" s="12" customFormat="1" ht="23.25" customHeight="1" x14ac:dyDescent="0.15">
      <c r="A6" s="26" t="s">
        <v>12</v>
      </c>
      <c r="B6" s="28">
        <v>16</v>
      </c>
      <c r="C6" s="28">
        <v>12</v>
      </c>
      <c r="D6" s="10">
        <f t="shared" ref="D6:D8" si="0">$B$5*B6+$C$5*C6</f>
        <v>1256</v>
      </c>
      <c r="E6" s="10">
        <f>D6*0.8</f>
        <v>1004.8000000000001</v>
      </c>
      <c r="F6" s="10"/>
      <c r="G6" s="10"/>
    </row>
    <row r="7" spans="1:7" s="12" customFormat="1" ht="23.25" customHeight="1" x14ac:dyDescent="0.15">
      <c r="A7" s="26" t="s">
        <v>13</v>
      </c>
      <c r="B7" s="28">
        <v>12</v>
      </c>
      <c r="C7" s="28">
        <v>7</v>
      </c>
      <c r="D7" s="10">
        <f t="shared" si="0"/>
        <v>858</v>
      </c>
      <c r="E7" s="14">
        <f t="shared" ref="E7:E8" si="1">D7*0.8</f>
        <v>686.40000000000009</v>
      </c>
      <c r="F7" s="10"/>
      <c r="G7" s="10"/>
    </row>
    <row r="8" spans="1:7" s="12" customFormat="1" ht="23.25" customHeight="1" x14ac:dyDescent="0.15">
      <c r="A8" s="26" t="s">
        <v>32</v>
      </c>
      <c r="B8" s="28">
        <v>12</v>
      </c>
      <c r="C8" s="28">
        <v>15</v>
      </c>
      <c r="D8" s="10">
        <f t="shared" si="0"/>
        <v>1194</v>
      </c>
      <c r="E8" s="14">
        <f t="shared" si="1"/>
        <v>955.2</v>
      </c>
      <c r="F8" s="10"/>
      <c r="G8" s="10"/>
    </row>
    <row r="9" spans="1:7" s="12" customFormat="1" ht="23.25" customHeight="1" x14ac:dyDescent="0.15">
      <c r="A9" s="13" t="s">
        <v>5</v>
      </c>
      <c r="B9" s="13">
        <f>SUM(B6:B8)</f>
        <v>40</v>
      </c>
      <c r="C9" s="13">
        <f>SUM(C6:C8)</f>
        <v>34</v>
      </c>
      <c r="D9" s="13">
        <f>SUM(D6:D8)</f>
        <v>3308</v>
      </c>
      <c r="E9" s="13">
        <f>SUM(E6:E8)</f>
        <v>2646.4000000000005</v>
      </c>
      <c r="F9" s="13"/>
      <c r="G9" s="13"/>
    </row>
    <row r="10" spans="1:7" ht="20.100000000000001" customHeight="1" x14ac:dyDescent="0.15"/>
    <row r="11" spans="1:7" ht="20.100000000000001" customHeight="1" x14ac:dyDescent="0.15"/>
    <row r="12" spans="1:7" ht="20.100000000000001" customHeight="1" x14ac:dyDescent="0.15"/>
    <row r="13" spans="1:7" ht="20.100000000000001" customHeight="1" x14ac:dyDescent="0.15"/>
    <row r="14" spans="1:7" ht="20.100000000000001" customHeight="1" x14ac:dyDescent="0.15"/>
    <row r="15" spans="1:7" ht="20.100000000000001" customHeight="1" x14ac:dyDescent="0.15"/>
    <row r="16" spans="1:7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</sheetData>
  <mergeCells count="6">
    <mergeCell ref="A1:G2"/>
    <mergeCell ref="A3:A5"/>
    <mergeCell ref="D3:D5"/>
    <mergeCell ref="E3:E5"/>
    <mergeCell ref="G3:G5"/>
    <mergeCell ref="F3:F5"/>
  </mergeCells>
  <phoneticPr fontId="9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6"/>
  <sheetViews>
    <sheetView workbookViewId="0">
      <selection sqref="A1:L6"/>
    </sheetView>
  </sheetViews>
  <sheetFormatPr defaultRowHeight="13.5" x14ac:dyDescent="0.15"/>
  <cols>
    <col min="1" max="1" width="13.625" customWidth="1"/>
    <col min="2" max="2" width="12.25" customWidth="1"/>
    <col min="3" max="3" width="14.25" customWidth="1"/>
    <col min="4" max="4" width="12.125" customWidth="1"/>
  </cols>
  <sheetData>
    <row r="1" spans="1:8" x14ac:dyDescent="0.15">
      <c r="A1" s="60" t="s">
        <v>43</v>
      </c>
      <c r="B1" s="70"/>
      <c r="C1" s="70"/>
      <c r="D1" s="70"/>
      <c r="E1" s="70"/>
      <c r="F1" s="70"/>
      <c r="G1" s="70"/>
      <c r="H1" s="70"/>
    </row>
    <row r="2" spans="1:8" x14ac:dyDescent="0.15">
      <c r="A2" s="70"/>
      <c r="B2" s="70"/>
      <c r="C2" s="70"/>
      <c r="D2" s="70"/>
      <c r="E2" s="70"/>
      <c r="F2" s="70"/>
      <c r="G2" s="70"/>
      <c r="H2" s="70"/>
    </row>
    <row r="3" spans="1:8" ht="27" customHeight="1" x14ac:dyDescent="0.15">
      <c r="A3" s="71" t="s">
        <v>0</v>
      </c>
      <c r="B3" s="29" t="s">
        <v>33</v>
      </c>
      <c r="C3" s="29" t="s">
        <v>34</v>
      </c>
      <c r="D3" s="29" t="s">
        <v>35</v>
      </c>
      <c r="E3" s="71" t="s">
        <v>1</v>
      </c>
      <c r="F3" s="71" t="s">
        <v>2</v>
      </c>
      <c r="G3" s="71" t="s">
        <v>3</v>
      </c>
      <c r="H3" s="71" t="s">
        <v>4</v>
      </c>
    </row>
    <row r="4" spans="1:8" ht="39" customHeight="1" x14ac:dyDescent="0.15">
      <c r="A4" s="71"/>
      <c r="B4" s="45" t="s">
        <v>56</v>
      </c>
      <c r="C4" s="45" t="s">
        <v>57</v>
      </c>
      <c r="D4" s="45" t="s">
        <v>58</v>
      </c>
      <c r="E4" s="71"/>
      <c r="F4" s="71"/>
      <c r="G4" s="71"/>
      <c r="H4" s="71"/>
    </row>
    <row r="5" spans="1:8" ht="18.75" customHeight="1" x14ac:dyDescent="0.15">
      <c r="A5" s="71"/>
      <c r="B5" s="18">
        <v>44.5</v>
      </c>
      <c r="C5" s="18">
        <v>89</v>
      </c>
      <c r="D5" s="18">
        <v>45</v>
      </c>
      <c r="E5" s="71"/>
      <c r="F5" s="71"/>
      <c r="G5" s="71"/>
      <c r="H5" s="71"/>
    </row>
    <row r="6" spans="1:8" ht="24.75" customHeight="1" x14ac:dyDescent="0.15">
      <c r="A6" s="16" t="s">
        <v>14</v>
      </c>
      <c r="B6" s="17">
        <v>39</v>
      </c>
      <c r="C6" s="17">
        <v>18</v>
      </c>
      <c r="D6" s="17">
        <v>29</v>
      </c>
      <c r="E6" s="15">
        <f>B$5*B6+C$5*C6+D$5*D6</f>
        <v>4642.5</v>
      </c>
      <c r="F6" s="15">
        <f>E6*0.8</f>
        <v>3714</v>
      </c>
      <c r="G6" s="16"/>
      <c r="H6" s="16"/>
    </row>
    <row r="7" spans="1:8" ht="24.75" customHeight="1" x14ac:dyDescent="0.15">
      <c r="A7" s="16" t="s">
        <v>15</v>
      </c>
      <c r="B7" s="17">
        <v>31</v>
      </c>
      <c r="C7" s="17">
        <v>23</v>
      </c>
      <c r="D7" s="17">
        <v>34</v>
      </c>
      <c r="E7" s="15">
        <f t="shared" ref="E7:E8" si="0">B$5*B7+C$5*C7+D$5*D7</f>
        <v>4956.5</v>
      </c>
      <c r="F7" s="15">
        <f t="shared" ref="F7:F8" si="1">E7*0.8</f>
        <v>3965.2000000000003</v>
      </c>
      <c r="G7" s="16"/>
      <c r="H7" s="16"/>
    </row>
    <row r="8" spans="1:8" ht="24.75" customHeight="1" x14ac:dyDescent="0.15">
      <c r="A8" s="16" t="s">
        <v>5</v>
      </c>
      <c r="B8" s="17">
        <f>SUM(B6:B7)</f>
        <v>70</v>
      </c>
      <c r="C8" s="17">
        <f t="shared" ref="C8:D8" si="2">SUM(C6:C7)</f>
        <v>41</v>
      </c>
      <c r="D8" s="17">
        <f t="shared" si="2"/>
        <v>63</v>
      </c>
      <c r="E8" s="15">
        <f t="shared" si="0"/>
        <v>9599</v>
      </c>
      <c r="F8" s="15">
        <f t="shared" si="1"/>
        <v>7679.2000000000007</v>
      </c>
      <c r="G8" s="16"/>
      <c r="H8" s="16"/>
    </row>
    <row r="9" spans="1:8" ht="20.100000000000001" customHeight="1" x14ac:dyDescent="0.15"/>
    <row r="10" spans="1:8" ht="20.100000000000001" customHeight="1" x14ac:dyDescent="0.15"/>
    <row r="11" spans="1:8" ht="20.100000000000001" customHeight="1" x14ac:dyDescent="0.15"/>
    <row r="12" spans="1:8" ht="20.100000000000001" customHeight="1" x14ac:dyDescent="0.15"/>
    <row r="13" spans="1:8" ht="20.100000000000001" customHeight="1" x14ac:dyDescent="0.15"/>
    <row r="14" spans="1:8" ht="20.100000000000001" customHeight="1" x14ac:dyDescent="0.15"/>
    <row r="15" spans="1:8" ht="20.100000000000001" customHeight="1" x14ac:dyDescent="0.15"/>
    <row r="16" spans="1:8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</sheetData>
  <mergeCells count="6">
    <mergeCell ref="A1:H2"/>
    <mergeCell ref="A3:A5"/>
    <mergeCell ref="E3:E5"/>
    <mergeCell ref="F3:F5"/>
    <mergeCell ref="G3:G5"/>
    <mergeCell ref="H3:H5"/>
  </mergeCells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3"/>
  <sheetViews>
    <sheetView workbookViewId="0">
      <selection sqref="A1:L6"/>
    </sheetView>
  </sheetViews>
  <sheetFormatPr defaultColWidth="9" defaultRowHeight="13.5" x14ac:dyDescent="0.15"/>
  <cols>
    <col min="2" max="3" width="10.875" customWidth="1"/>
  </cols>
  <sheetData>
    <row r="1" spans="1:7" s="1" customFormat="1" ht="14.25" x14ac:dyDescent="0.15">
      <c r="A1" s="66" t="s">
        <v>43</v>
      </c>
      <c r="B1" s="66"/>
      <c r="C1" s="66"/>
      <c r="D1" s="66"/>
      <c r="E1" s="66"/>
      <c r="F1" s="66"/>
      <c r="G1" s="66"/>
    </row>
    <row r="2" spans="1:7" s="1" customFormat="1" ht="14.25" x14ac:dyDescent="0.15">
      <c r="A2" s="66"/>
      <c r="B2" s="66"/>
      <c r="C2" s="66"/>
      <c r="D2" s="66"/>
      <c r="E2" s="66"/>
      <c r="F2" s="66"/>
      <c r="G2" s="66"/>
    </row>
    <row r="3" spans="1:7" s="1" customFormat="1" ht="24.75" customHeight="1" x14ac:dyDescent="0.15">
      <c r="A3" s="67" t="s">
        <v>0</v>
      </c>
      <c r="B3" s="27" t="s">
        <v>36</v>
      </c>
      <c r="C3" s="27" t="s">
        <v>37</v>
      </c>
      <c r="D3" s="67" t="s">
        <v>1</v>
      </c>
      <c r="E3" s="67" t="s">
        <v>2</v>
      </c>
      <c r="F3" s="67" t="s">
        <v>3</v>
      </c>
      <c r="G3" s="67" t="s">
        <v>4</v>
      </c>
    </row>
    <row r="4" spans="1:7" s="2" customFormat="1" ht="27.95" customHeight="1" x14ac:dyDescent="0.15">
      <c r="A4" s="68"/>
      <c r="B4" s="46" t="s">
        <v>59</v>
      </c>
      <c r="C4" s="47" t="s">
        <v>60</v>
      </c>
      <c r="D4" s="68"/>
      <c r="E4" s="68"/>
      <c r="F4" s="68"/>
      <c r="G4" s="68"/>
    </row>
    <row r="5" spans="1:7" s="2" customFormat="1" ht="21.95" customHeight="1" x14ac:dyDescent="0.15">
      <c r="A5" s="68"/>
      <c r="B5" s="5">
        <v>59.8</v>
      </c>
      <c r="C5" s="5">
        <v>48</v>
      </c>
      <c r="D5" s="68"/>
      <c r="E5" s="68"/>
      <c r="F5" s="68"/>
      <c r="G5" s="68"/>
    </row>
    <row r="6" spans="1:7" s="3" customFormat="1" ht="22.5" customHeight="1" x14ac:dyDescent="0.15">
      <c r="A6" s="6" t="s">
        <v>6</v>
      </c>
      <c r="B6" s="7">
        <v>17</v>
      </c>
      <c r="C6" s="7">
        <v>22</v>
      </c>
      <c r="D6" s="7">
        <f t="shared" ref="D6:D7" si="0">$B$5*B6+$C$5*C6</f>
        <v>2072.6</v>
      </c>
      <c r="E6" s="7">
        <f t="shared" ref="E6:E7" si="1">D6*0.8</f>
        <v>1658.08</v>
      </c>
      <c r="F6" s="7"/>
      <c r="G6" s="7"/>
    </row>
    <row r="7" spans="1:7" s="3" customFormat="1" ht="22.5" customHeight="1" x14ac:dyDescent="0.15">
      <c r="A7" s="6" t="s">
        <v>7</v>
      </c>
      <c r="B7" s="7">
        <v>8</v>
      </c>
      <c r="C7" s="7">
        <v>15</v>
      </c>
      <c r="D7" s="7">
        <f t="shared" si="0"/>
        <v>1198.4000000000001</v>
      </c>
      <c r="E7" s="7">
        <f t="shared" si="1"/>
        <v>958.72000000000014</v>
      </c>
      <c r="F7" s="7"/>
      <c r="G7" s="7"/>
    </row>
    <row r="8" spans="1:7" ht="20.100000000000001" customHeight="1" x14ac:dyDescent="0.15">
      <c r="B8" s="8">
        <f>SUM(B6:B7)</f>
        <v>25</v>
      </c>
      <c r="C8" s="8">
        <f>SUM(C6:C7)</f>
        <v>37</v>
      </c>
      <c r="D8" s="8">
        <f>SUM(D6:D7)</f>
        <v>3271</v>
      </c>
      <c r="E8" s="8">
        <f>SUM(E6:E7)</f>
        <v>2616.8000000000002</v>
      </c>
    </row>
    <row r="9" spans="1:7" ht="20.100000000000001" customHeight="1" x14ac:dyDescent="0.15"/>
    <row r="10" spans="1:7" ht="20.100000000000001" customHeight="1" x14ac:dyDescent="0.15"/>
    <row r="11" spans="1:7" ht="20.100000000000001" customHeight="1" x14ac:dyDescent="0.15"/>
    <row r="12" spans="1:7" ht="20.100000000000001" customHeight="1" x14ac:dyDescent="0.15"/>
    <row r="13" spans="1:7" ht="20.100000000000001" customHeight="1" x14ac:dyDescent="0.15"/>
    <row r="14" spans="1:7" ht="20.100000000000001" customHeight="1" x14ac:dyDescent="0.15"/>
    <row r="15" spans="1:7" ht="20.100000000000001" customHeight="1" x14ac:dyDescent="0.15"/>
    <row r="16" spans="1:7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</sheetData>
  <mergeCells count="6">
    <mergeCell ref="F3:F5"/>
    <mergeCell ref="G3:G5"/>
    <mergeCell ref="A1:G2"/>
    <mergeCell ref="A3:A5"/>
    <mergeCell ref="D3:D5"/>
    <mergeCell ref="E3:E5"/>
  </mergeCells>
  <phoneticPr fontId="9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EP78"/>
  <sheetViews>
    <sheetView workbookViewId="0">
      <selection sqref="A1:L6"/>
    </sheetView>
  </sheetViews>
  <sheetFormatPr defaultColWidth="9" defaultRowHeight="13.5" x14ac:dyDescent="0.15"/>
  <cols>
    <col min="1" max="1" width="9" style="8"/>
    <col min="2" max="2" width="13.25" style="8" customWidth="1"/>
    <col min="3" max="3" width="14.125" style="8" customWidth="1"/>
    <col min="4" max="16366" width="9" style="8"/>
  </cols>
  <sheetData>
    <row r="1" spans="1:7 16369:16370" s="8" customFormat="1" ht="13.5" customHeight="1" x14ac:dyDescent="0.15">
      <c r="A1" s="66" t="s">
        <v>42</v>
      </c>
      <c r="B1" s="66"/>
      <c r="C1" s="66"/>
      <c r="D1" s="66"/>
      <c r="E1" s="66"/>
      <c r="F1" s="66"/>
      <c r="G1" s="66"/>
      <c r="XEO1"/>
      <c r="XEP1"/>
    </row>
    <row r="2" spans="1:7 16369:16370" s="8" customFormat="1" ht="13.5" customHeight="1" x14ac:dyDescent="0.15">
      <c r="A2" s="66"/>
      <c r="B2" s="66"/>
      <c r="C2" s="66"/>
      <c r="D2" s="66"/>
      <c r="E2" s="66"/>
      <c r="F2" s="66"/>
      <c r="G2" s="66"/>
      <c r="XEO2"/>
      <c r="XEP2"/>
    </row>
    <row r="3" spans="1:7 16369:16370" s="8" customFormat="1" ht="18" customHeight="1" x14ac:dyDescent="0.15">
      <c r="A3" s="67" t="s">
        <v>0</v>
      </c>
      <c r="B3" s="27" t="s">
        <v>40</v>
      </c>
      <c r="C3" s="27" t="s">
        <v>41</v>
      </c>
      <c r="D3" s="67" t="s">
        <v>1</v>
      </c>
      <c r="E3" s="67" t="s">
        <v>2</v>
      </c>
      <c r="F3" s="67" t="s">
        <v>3</v>
      </c>
      <c r="G3" s="67" t="s">
        <v>4</v>
      </c>
      <c r="XEO3"/>
      <c r="XEP3"/>
    </row>
    <row r="4" spans="1:7 16369:16370" s="8" customFormat="1" ht="30" customHeight="1" x14ac:dyDescent="0.15">
      <c r="A4" s="68"/>
      <c r="B4" s="48" t="s">
        <v>61</v>
      </c>
      <c r="C4" s="49" t="s">
        <v>62</v>
      </c>
      <c r="D4" s="68"/>
      <c r="E4" s="68"/>
      <c r="F4" s="68"/>
      <c r="G4" s="68"/>
      <c r="XEO4"/>
      <c r="XEP4"/>
    </row>
    <row r="5" spans="1:7 16369:16370" s="8" customFormat="1" ht="24.95" customHeight="1" x14ac:dyDescent="0.15">
      <c r="A5" s="68"/>
      <c r="B5" s="5">
        <v>59.8</v>
      </c>
      <c r="C5" s="5">
        <v>48</v>
      </c>
      <c r="D5" s="68"/>
      <c r="E5" s="68"/>
      <c r="F5" s="68"/>
      <c r="G5" s="68"/>
      <c r="XEO5"/>
      <c r="XEP5"/>
    </row>
    <row r="6" spans="1:7 16369:16370" s="9" customFormat="1" ht="27" customHeight="1" x14ac:dyDescent="0.15">
      <c r="A6" s="6" t="s">
        <v>38</v>
      </c>
      <c r="B6" s="7">
        <v>8</v>
      </c>
      <c r="C6" s="7">
        <v>17</v>
      </c>
      <c r="D6" s="7">
        <f t="shared" ref="D6:D7" si="0">$B$5*B6+$C$5*C6</f>
        <v>1294.4000000000001</v>
      </c>
      <c r="E6" s="7">
        <f t="shared" ref="E6:E7" si="1">D6*0.8</f>
        <v>1035.5200000000002</v>
      </c>
      <c r="F6" s="7"/>
      <c r="G6" s="7"/>
    </row>
    <row r="7" spans="1:7 16369:16370" s="9" customFormat="1" ht="24.75" customHeight="1" x14ac:dyDescent="0.15">
      <c r="A7" s="6" t="s">
        <v>39</v>
      </c>
      <c r="B7" s="7">
        <v>12</v>
      </c>
      <c r="C7" s="7">
        <v>14</v>
      </c>
      <c r="D7" s="7">
        <f t="shared" si="0"/>
        <v>1389.6</v>
      </c>
      <c r="E7" s="7">
        <f t="shared" si="1"/>
        <v>1111.68</v>
      </c>
      <c r="F7" s="7"/>
      <c r="G7" s="7"/>
    </row>
    <row r="8" spans="1:7 16369:16370" s="8" customFormat="1" ht="20.100000000000001" customHeight="1" x14ac:dyDescent="0.15">
      <c r="A8"/>
      <c r="B8" s="8">
        <f>SUM(B6:B7)</f>
        <v>20</v>
      </c>
      <c r="C8" s="8">
        <f>SUM(C6:C7)</f>
        <v>31</v>
      </c>
      <c r="D8" s="8">
        <f>SUM(D6:D7)</f>
        <v>2684</v>
      </c>
      <c r="E8" s="8">
        <f>SUM(E6:E7)</f>
        <v>2147.2000000000003</v>
      </c>
      <c r="F8"/>
      <c r="G8"/>
    </row>
    <row r="9" spans="1:7 16369:16370" ht="20.100000000000001" customHeight="1" x14ac:dyDescent="0.15"/>
    <row r="10" spans="1:7 16369:16370" ht="20.100000000000001" customHeight="1" x14ac:dyDescent="0.15"/>
    <row r="11" spans="1:7 16369:16370" ht="20.100000000000001" customHeight="1" x14ac:dyDescent="0.15"/>
    <row r="12" spans="1:7 16369:16370" ht="20.100000000000001" customHeight="1" x14ac:dyDescent="0.15"/>
    <row r="13" spans="1:7 16369:16370" ht="20.100000000000001" customHeight="1" x14ac:dyDescent="0.15"/>
    <row r="14" spans="1:7 16369:16370" ht="20.100000000000001" customHeight="1" x14ac:dyDescent="0.15"/>
    <row r="15" spans="1:7 16369:16370" ht="20.100000000000001" customHeight="1" x14ac:dyDescent="0.15"/>
    <row r="16" spans="1:7 16369:16370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</sheetData>
  <mergeCells count="6">
    <mergeCell ref="A3:A5"/>
    <mergeCell ref="D3:D5"/>
    <mergeCell ref="E3:E5"/>
    <mergeCell ref="F3:F5"/>
    <mergeCell ref="A1:G2"/>
    <mergeCell ref="G3:G5"/>
  </mergeCells>
  <phoneticPr fontId="9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5"/>
  <sheetViews>
    <sheetView workbookViewId="0">
      <selection sqref="A1:L6"/>
    </sheetView>
  </sheetViews>
  <sheetFormatPr defaultRowHeight="13.5" x14ac:dyDescent="0.15"/>
  <cols>
    <col min="1" max="1" width="13.625" customWidth="1"/>
    <col min="2" max="2" width="12.25" customWidth="1"/>
    <col min="3" max="3" width="14.25" customWidth="1"/>
    <col min="4" max="4" width="12.125" customWidth="1"/>
  </cols>
  <sheetData>
    <row r="1" spans="1:8" ht="13.5" customHeight="1" x14ac:dyDescent="0.15">
      <c r="A1" s="60" t="s">
        <v>43</v>
      </c>
      <c r="B1" s="70"/>
      <c r="C1" s="70"/>
      <c r="D1" s="70"/>
      <c r="E1" s="70"/>
      <c r="F1" s="70"/>
      <c r="G1" s="70"/>
      <c r="H1" s="70"/>
    </row>
    <row r="2" spans="1:8" ht="13.5" customHeight="1" x14ac:dyDescent="0.15">
      <c r="A2" s="70"/>
      <c r="B2" s="70"/>
      <c r="C2" s="70"/>
      <c r="D2" s="70"/>
      <c r="E2" s="70"/>
      <c r="F2" s="70"/>
      <c r="G2" s="70"/>
      <c r="H2" s="70"/>
    </row>
    <row r="3" spans="1:8" ht="24.75" customHeight="1" x14ac:dyDescent="0.15">
      <c r="A3" s="71" t="s">
        <v>0</v>
      </c>
      <c r="B3" s="29" t="s">
        <v>72</v>
      </c>
      <c r="C3" s="29" t="s">
        <v>73</v>
      </c>
      <c r="D3" s="29" t="s">
        <v>74</v>
      </c>
      <c r="E3" s="71" t="s">
        <v>1</v>
      </c>
      <c r="F3" s="71" t="s">
        <v>2</v>
      </c>
      <c r="G3" s="71" t="s">
        <v>3</v>
      </c>
      <c r="H3" s="71" t="s">
        <v>4</v>
      </c>
    </row>
    <row r="4" spans="1:8" ht="30" customHeight="1" x14ac:dyDescent="0.15">
      <c r="A4" s="71"/>
      <c r="B4" s="56" t="s">
        <v>72</v>
      </c>
      <c r="C4" s="56" t="s">
        <v>76</v>
      </c>
      <c r="D4" s="56" t="s">
        <v>75</v>
      </c>
      <c r="E4" s="71"/>
      <c r="F4" s="71"/>
      <c r="G4" s="71"/>
      <c r="H4" s="71"/>
    </row>
    <row r="5" spans="1:8" ht="19.5" customHeight="1" x14ac:dyDescent="0.15">
      <c r="A5" s="71"/>
      <c r="B5" s="29">
        <v>44.5</v>
      </c>
      <c r="C5" s="29">
        <v>89</v>
      </c>
      <c r="D5" s="29">
        <v>45</v>
      </c>
      <c r="E5" s="71"/>
      <c r="F5" s="71"/>
      <c r="G5" s="71"/>
      <c r="H5" s="71"/>
    </row>
    <row r="6" spans="1:8" ht="23.25" customHeight="1" x14ac:dyDescent="0.15">
      <c r="A6" s="52" t="s">
        <v>70</v>
      </c>
      <c r="B6" s="53"/>
      <c r="C6" s="53">
        <v>4</v>
      </c>
      <c r="D6" s="53">
        <v>6</v>
      </c>
      <c r="E6" s="54">
        <f>B$5*B6+C$5*C6+D$5*D6</f>
        <v>626</v>
      </c>
      <c r="F6" s="54">
        <f>E6*0.8</f>
        <v>500.8</v>
      </c>
      <c r="G6" s="52"/>
      <c r="H6" s="52"/>
    </row>
    <row r="7" spans="1:8" ht="23.25" customHeight="1" x14ac:dyDescent="0.15">
      <c r="A7" s="52" t="s">
        <v>63</v>
      </c>
      <c r="B7" s="53">
        <v>1</v>
      </c>
      <c r="C7" s="53"/>
      <c r="D7" s="53"/>
      <c r="E7" s="54">
        <f t="shared" ref="E7" si="0">B$5*B7+C$5*C7+D$5*D7</f>
        <v>44.5</v>
      </c>
      <c r="F7" s="54">
        <f t="shared" ref="F7" si="1">E7*0.8</f>
        <v>35.6</v>
      </c>
      <c r="G7" s="52"/>
      <c r="H7" s="52"/>
    </row>
    <row r="8" spans="1:8" ht="23.25" customHeight="1" x14ac:dyDescent="0.15">
      <c r="A8" s="52" t="s">
        <v>64</v>
      </c>
      <c r="B8" s="53">
        <v>1</v>
      </c>
      <c r="C8" s="53">
        <v>1</v>
      </c>
      <c r="D8" s="53">
        <v>1</v>
      </c>
      <c r="E8" s="54">
        <f t="shared" ref="E8:E14" si="2">B$5*B8+C$5*C8+D$5*D8</f>
        <v>178.5</v>
      </c>
      <c r="F8" s="54">
        <f t="shared" ref="F8:F14" si="3">E8*0.8</f>
        <v>142.80000000000001</v>
      </c>
      <c r="G8" s="52"/>
      <c r="H8" s="52"/>
    </row>
    <row r="9" spans="1:8" ht="23.25" customHeight="1" x14ac:dyDescent="0.15">
      <c r="A9" s="50" t="s">
        <v>65</v>
      </c>
      <c r="B9" s="51">
        <v>1</v>
      </c>
      <c r="C9" s="50">
        <v>3</v>
      </c>
      <c r="D9" s="50">
        <v>3</v>
      </c>
      <c r="E9" s="54">
        <f t="shared" si="2"/>
        <v>446.5</v>
      </c>
      <c r="F9" s="54">
        <f t="shared" si="3"/>
        <v>357.20000000000005</v>
      </c>
      <c r="G9" s="55"/>
      <c r="H9" s="55"/>
    </row>
    <row r="10" spans="1:8" ht="23.25" customHeight="1" x14ac:dyDescent="0.15">
      <c r="A10" s="50" t="s">
        <v>71</v>
      </c>
      <c r="B10" s="51"/>
      <c r="C10" s="50">
        <v>14</v>
      </c>
      <c r="D10" s="50"/>
      <c r="E10" s="54">
        <f t="shared" si="2"/>
        <v>1246</v>
      </c>
      <c r="F10" s="54">
        <f t="shared" si="3"/>
        <v>996.80000000000007</v>
      </c>
      <c r="G10" s="55"/>
      <c r="H10" s="55"/>
    </row>
    <row r="11" spans="1:8" ht="23.25" customHeight="1" x14ac:dyDescent="0.15">
      <c r="A11" s="50" t="s">
        <v>66</v>
      </c>
      <c r="B11" s="51">
        <v>11</v>
      </c>
      <c r="C11" s="50">
        <v>4</v>
      </c>
      <c r="D11" s="50">
        <v>22</v>
      </c>
      <c r="E11" s="54">
        <f t="shared" si="2"/>
        <v>1835.5</v>
      </c>
      <c r="F11" s="54">
        <f t="shared" si="3"/>
        <v>1468.4</v>
      </c>
      <c r="G11" s="55"/>
      <c r="H11" s="55"/>
    </row>
    <row r="12" spans="1:8" ht="23.25" customHeight="1" x14ac:dyDescent="0.15">
      <c r="A12" s="50" t="s">
        <v>67</v>
      </c>
      <c r="B12" s="51">
        <v>21</v>
      </c>
      <c r="C12" s="50">
        <v>5</v>
      </c>
      <c r="D12" s="50">
        <v>9</v>
      </c>
      <c r="E12" s="54">
        <f t="shared" si="2"/>
        <v>1784.5</v>
      </c>
      <c r="F12" s="54">
        <f t="shared" si="3"/>
        <v>1427.6000000000001</v>
      </c>
      <c r="G12" s="55"/>
      <c r="H12" s="55"/>
    </row>
    <row r="13" spans="1:8" ht="23.25" customHeight="1" x14ac:dyDescent="0.15">
      <c r="A13" s="50" t="s">
        <v>68</v>
      </c>
      <c r="B13" s="51">
        <v>18</v>
      </c>
      <c r="C13" s="50">
        <v>9</v>
      </c>
      <c r="D13" s="50">
        <v>2</v>
      </c>
      <c r="E13" s="54">
        <f t="shared" si="2"/>
        <v>1692</v>
      </c>
      <c r="F13" s="54">
        <f t="shared" si="3"/>
        <v>1353.6000000000001</v>
      </c>
      <c r="G13" s="55"/>
      <c r="H13" s="55"/>
    </row>
    <row r="14" spans="1:8" ht="23.25" customHeight="1" x14ac:dyDescent="0.15">
      <c r="A14" s="50" t="s">
        <v>69</v>
      </c>
      <c r="B14" s="51">
        <v>9</v>
      </c>
      <c r="C14" s="50">
        <v>1</v>
      </c>
      <c r="D14" s="50">
        <v>16</v>
      </c>
      <c r="E14" s="54">
        <f t="shared" si="2"/>
        <v>1209.5</v>
      </c>
      <c r="F14" s="54">
        <f t="shared" si="3"/>
        <v>967.6</v>
      </c>
      <c r="G14" s="55"/>
      <c r="H14" s="55"/>
    </row>
    <row r="15" spans="1:8" ht="18.75" customHeight="1" x14ac:dyDescent="0.15">
      <c r="B15" s="8">
        <f>SUM(B6:B14)</f>
        <v>62</v>
      </c>
      <c r="C15" s="8">
        <f>SUM(C6:C14)</f>
        <v>41</v>
      </c>
      <c r="D15" s="8">
        <f>SUM(D6:D14)</f>
        <v>59</v>
      </c>
    </row>
  </sheetData>
  <mergeCells count="6">
    <mergeCell ref="A3:A5"/>
    <mergeCell ref="E3:E5"/>
    <mergeCell ref="F3:F5"/>
    <mergeCell ref="A1:H2"/>
    <mergeCell ref="G3:G5"/>
    <mergeCell ref="H3:H5"/>
  </mergeCells>
  <phoneticPr fontId="2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8AB8B-18EF-4E47-AFDB-BD352AFD38CE}">
  <dimension ref="A1:G10"/>
  <sheetViews>
    <sheetView workbookViewId="0">
      <selection sqref="A1:L6"/>
    </sheetView>
  </sheetViews>
  <sheetFormatPr defaultRowHeight="13.5" x14ac:dyDescent="0.15"/>
  <cols>
    <col min="2" max="2" width="13.25" customWidth="1"/>
    <col min="3" max="3" width="14.125" customWidth="1"/>
  </cols>
  <sheetData>
    <row r="1" spans="1:7" x14ac:dyDescent="0.15">
      <c r="A1" s="66" t="s">
        <v>42</v>
      </c>
      <c r="B1" s="66"/>
      <c r="C1" s="66"/>
      <c r="D1" s="66"/>
      <c r="E1" s="66"/>
      <c r="F1" s="66"/>
      <c r="G1" s="66"/>
    </row>
    <row r="2" spans="1:7" x14ac:dyDescent="0.15">
      <c r="A2" s="66"/>
      <c r="B2" s="66"/>
      <c r="C2" s="66"/>
      <c r="D2" s="66"/>
      <c r="E2" s="66"/>
      <c r="F2" s="66"/>
      <c r="G2" s="66"/>
    </row>
    <row r="3" spans="1:7" ht="24" x14ac:dyDescent="0.15">
      <c r="A3" s="67" t="s">
        <v>0</v>
      </c>
      <c r="B3" s="27" t="s">
        <v>81</v>
      </c>
      <c r="C3" s="27" t="s">
        <v>82</v>
      </c>
      <c r="D3" s="67" t="s">
        <v>1</v>
      </c>
      <c r="E3" s="67" t="s">
        <v>2</v>
      </c>
      <c r="F3" s="67" t="s">
        <v>3</v>
      </c>
      <c r="G3" s="67" t="s">
        <v>4</v>
      </c>
    </row>
    <row r="4" spans="1:7" ht="24" x14ac:dyDescent="0.15">
      <c r="A4" s="68"/>
      <c r="B4" s="49" t="s">
        <v>83</v>
      </c>
      <c r="C4" s="49" t="s">
        <v>82</v>
      </c>
      <c r="D4" s="68"/>
      <c r="E4" s="68"/>
      <c r="F4" s="68"/>
      <c r="G4" s="68"/>
    </row>
    <row r="5" spans="1:7" x14ac:dyDescent="0.15">
      <c r="A5" s="68"/>
      <c r="B5" s="5">
        <v>118</v>
      </c>
      <c r="C5" s="5">
        <v>45</v>
      </c>
      <c r="D5" s="68"/>
      <c r="E5" s="68"/>
      <c r="F5" s="68"/>
      <c r="G5" s="68"/>
    </row>
    <row r="6" spans="1:7" ht="19.5" customHeight="1" x14ac:dyDescent="0.15">
      <c r="A6" s="50" t="s">
        <v>77</v>
      </c>
      <c r="B6" s="50">
        <v>16</v>
      </c>
      <c r="C6" s="50">
        <v>14</v>
      </c>
      <c r="D6" s="50">
        <f t="shared" ref="D6:D7" si="0">$B$5*B6+$C$5*C6</f>
        <v>2518</v>
      </c>
      <c r="E6" s="50">
        <f t="shared" ref="E6:E7" si="1">D6*0.8</f>
        <v>2014.4</v>
      </c>
      <c r="F6" s="50"/>
      <c r="G6" s="50"/>
    </row>
    <row r="7" spans="1:7" ht="19.5" customHeight="1" x14ac:dyDescent="0.15">
      <c r="A7" s="50" t="s">
        <v>78</v>
      </c>
      <c r="B7" s="50">
        <v>16</v>
      </c>
      <c r="C7" s="50">
        <v>12</v>
      </c>
      <c r="D7" s="50">
        <f t="shared" si="0"/>
        <v>2428</v>
      </c>
      <c r="E7" s="50">
        <f t="shared" si="1"/>
        <v>1942.4</v>
      </c>
      <c r="F7" s="50"/>
      <c r="G7" s="50"/>
    </row>
    <row r="8" spans="1:7" ht="19.5" customHeight="1" x14ac:dyDescent="0.15">
      <c r="A8" s="50" t="s">
        <v>79</v>
      </c>
      <c r="B8" s="50">
        <v>15</v>
      </c>
      <c r="C8" s="50">
        <v>13</v>
      </c>
      <c r="D8" s="50">
        <f t="shared" ref="D8:D9" si="2">$B$5*B8+$C$5*C8</f>
        <v>2355</v>
      </c>
      <c r="E8" s="50">
        <f t="shared" ref="E8:E9" si="3">D8*0.8</f>
        <v>1884</v>
      </c>
      <c r="F8" s="50"/>
      <c r="G8" s="50"/>
    </row>
    <row r="9" spans="1:7" ht="19.5" customHeight="1" x14ac:dyDescent="0.15">
      <c r="A9" s="50" t="s">
        <v>80</v>
      </c>
      <c r="B9" s="50">
        <v>13</v>
      </c>
      <c r="C9" s="50">
        <v>17</v>
      </c>
      <c r="D9" s="50">
        <f t="shared" si="2"/>
        <v>2299</v>
      </c>
      <c r="E9" s="50">
        <f t="shared" si="3"/>
        <v>1839.2</v>
      </c>
      <c r="F9" s="50"/>
      <c r="G9" s="50"/>
    </row>
    <row r="10" spans="1:7" ht="20.25" customHeight="1" x14ac:dyDescent="0.15">
      <c r="B10" s="8">
        <f>SUM(B6:B9)</f>
        <v>60</v>
      </c>
      <c r="C10" s="8">
        <f>SUM(C6:C9)</f>
        <v>56</v>
      </c>
      <c r="D10" s="8">
        <f>SUM(D6:D7)</f>
        <v>4946</v>
      </c>
      <c r="E10" s="8">
        <f>SUM(E6:E7)</f>
        <v>3956.8</v>
      </c>
    </row>
  </sheetData>
  <mergeCells count="6">
    <mergeCell ref="A1:G2"/>
    <mergeCell ref="A3:A5"/>
    <mergeCell ref="D3:D5"/>
    <mergeCell ref="E3:E5"/>
    <mergeCell ref="F3:F5"/>
    <mergeCell ref="G3:G5"/>
  </mergeCells>
  <phoneticPr fontId="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492FB-7A24-43B5-9734-0FB8A5403619}">
  <dimension ref="A1:I19"/>
  <sheetViews>
    <sheetView workbookViewId="0">
      <selection sqref="A1:L6"/>
    </sheetView>
  </sheetViews>
  <sheetFormatPr defaultRowHeight="13.5" x14ac:dyDescent="0.15"/>
  <cols>
    <col min="1" max="1" width="12.5" bestFit="1" customWidth="1"/>
    <col min="9" max="9" width="16.5" customWidth="1"/>
  </cols>
  <sheetData>
    <row r="1" spans="1:9" ht="13.5" customHeight="1" x14ac:dyDescent="0.15">
      <c r="A1" s="62" t="s">
        <v>43</v>
      </c>
      <c r="B1" s="62"/>
      <c r="C1" s="62"/>
      <c r="D1" s="62"/>
      <c r="E1" s="62"/>
      <c r="F1" s="62"/>
      <c r="G1" s="62"/>
      <c r="H1" s="62"/>
      <c r="I1" s="62"/>
    </row>
    <row r="2" spans="1:9" ht="13.5" customHeight="1" x14ac:dyDescent="0.15">
      <c r="A2" s="63"/>
      <c r="B2" s="63"/>
      <c r="C2" s="63"/>
      <c r="D2" s="63"/>
      <c r="E2" s="63"/>
      <c r="F2" s="63"/>
      <c r="G2" s="63"/>
      <c r="H2" s="63"/>
      <c r="I2" s="63"/>
    </row>
    <row r="3" spans="1:9" ht="24" x14ac:dyDescent="0.15">
      <c r="A3" s="64" t="s">
        <v>0</v>
      </c>
      <c r="B3" s="19" t="s">
        <v>97</v>
      </c>
      <c r="C3" s="19" t="s">
        <v>98</v>
      </c>
      <c r="D3" s="19" t="s">
        <v>99</v>
      </c>
      <c r="E3" s="19" t="s">
        <v>100</v>
      </c>
      <c r="F3" s="64" t="s">
        <v>1</v>
      </c>
      <c r="G3" s="64" t="s">
        <v>2</v>
      </c>
      <c r="H3" s="65" t="s">
        <v>3</v>
      </c>
      <c r="I3" s="65" t="s">
        <v>4</v>
      </c>
    </row>
    <row r="4" spans="1:9" ht="38.25" customHeight="1" x14ac:dyDescent="0.15">
      <c r="A4" s="64"/>
      <c r="B4" s="42" t="s">
        <v>97</v>
      </c>
      <c r="C4" s="42" t="s">
        <v>98</v>
      </c>
      <c r="D4" s="42" t="s">
        <v>99</v>
      </c>
      <c r="E4" s="42" t="s">
        <v>101</v>
      </c>
      <c r="F4" s="64"/>
      <c r="G4" s="64"/>
      <c r="H4" s="65"/>
      <c r="I4" s="65"/>
    </row>
    <row r="5" spans="1:9" x14ac:dyDescent="0.15">
      <c r="A5" s="64"/>
      <c r="B5" s="19">
        <v>65.900000000000006</v>
      </c>
      <c r="C5" s="19">
        <v>39.799999999999997</v>
      </c>
      <c r="D5" s="19">
        <v>42.9</v>
      </c>
      <c r="E5" s="19">
        <v>45</v>
      </c>
      <c r="F5" s="64"/>
      <c r="G5" s="64"/>
      <c r="H5" s="65"/>
      <c r="I5" s="65"/>
    </row>
    <row r="6" spans="1:9" ht="21" customHeight="1" x14ac:dyDescent="0.15">
      <c r="A6" s="20" t="s">
        <v>84</v>
      </c>
      <c r="B6" s="20"/>
      <c r="C6" s="20"/>
      <c r="D6" s="20">
        <v>16</v>
      </c>
      <c r="E6" s="20"/>
      <c r="F6" s="20">
        <f>$B$5*B6+$C$5*C6+$D$5*D6+$E$5*E6</f>
        <v>686.4</v>
      </c>
      <c r="G6" s="20">
        <f>F6*0.8</f>
        <v>549.12</v>
      </c>
      <c r="H6" s="20"/>
      <c r="I6" s="20"/>
    </row>
    <row r="7" spans="1:9" ht="21" customHeight="1" x14ac:dyDescent="0.15">
      <c r="A7" s="50" t="s">
        <v>85</v>
      </c>
      <c r="B7" s="50"/>
      <c r="C7" s="50"/>
      <c r="D7" s="50">
        <v>18</v>
      </c>
      <c r="E7" s="50"/>
      <c r="F7" s="20">
        <f t="shared" ref="F7:F18" si="0">$B$5*B7+$C$5*C7+$D$5*D7+$E$5*E7</f>
        <v>772.19999999999993</v>
      </c>
      <c r="G7" s="20">
        <f t="shared" ref="G7:G18" si="1">F7*0.8</f>
        <v>617.76</v>
      </c>
      <c r="H7" s="50"/>
      <c r="I7" s="50"/>
    </row>
    <row r="8" spans="1:9" ht="21" customHeight="1" x14ac:dyDescent="0.15">
      <c r="A8" s="50" t="s">
        <v>86</v>
      </c>
      <c r="B8" s="50"/>
      <c r="C8" s="50"/>
      <c r="D8" s="50">
        <v>22</v>
      </c>
      <c r="E8" s="50"/>
      <c r="F8" s="20">
        <f t="shared" si="0"/>
        <v>943.8</v>
      </c>
      <c r="G8" s="20">
        <f t="shared" si="1"/>
        <v>755.04</v>
      </c>
      <c r="H8" s="50"/>
      <c r="I8" s="50"/>
    </row>
    <row r="9" spans="1:9" ht="21" customHeight="1" x14ac:dyDescent="0.15">
      <c r="A9" s="50" t="s">
        <v>87</v>
      </c>
      <c r="B9" s="50"/>
      <c r="C9" s="50"/>
      <c r="D9" s="50">
        <v>18</v>
      </c>
      <c r="E9" s="50"/>
      <c r="F9" s="20">
        <f t="shared" si="0"/>
        <v>772.19999999999993</v>
      </c>
      <c r="G9" s="20">
        <f t="shared" si="1"/>
        <v>617.76</v>
      </c>
      <c r="H9" s="50"/>
      <c r="I9" s="50"/>
    </row>
    <row r="10" spans="1:9" ht="21" customHeight="1" x14ac:dyDescent="0.15">
      <c r="A10" s="50" t="s">
        <v>88</v>
      </c>
      <c r="B10" s="50">
        <v>27</v>
      </c>
      <c r="C10" s="50"/>
      <c r="D10" s="50"/>
      <c r="E10" s="50"/>
      <c r="F10" s="20">
        <f t="shared" si="0"/>
        <v>1779.3000000000002</v>
      </c>
      <c r="G10" s="20">
        <f t="shared" si="1"/>
        <v>1423.4400000000003</v>
      </c>
      <c r="H10" s="50"/>
      <c r="I10" s="50"/>
    </row>
    <row r="11" spans="1:9" ht="21" customHeight="1" x14ac:dyDescent="0.15">
      <c r="A11" s="50" t="s">
        <v>89</v>
      </c>
      <c r="B11" s="50">
        <v>27</v>
      </c>
      <c r="C11" s="50"/>
      <c r="D11" s="50"/>
      <c r="E11" s="50"/>
      <c r="F11" s="20">
        <f t="shared" si="0"/>
        <v>1779.3000000000002</v>
      </c>
      <c r="G11" s="20">
        <f t="shared" si="1"/>
        <v>1423.4400000000003</v>
      </c>
      <c r="H11" s="50"/>
      <c r="I11" s="50"/>
    </row>
    <row r="12" spans="1:9" ht="21" customHeight="1" x14ac:dyDescent="0.15">
      <c r="A12" s="50" t="s">
        <v>90</v>
      </c>
      <c r="B12" s="50">
        <v>29</v>
      </c>
      <c r="C12" s="50"/>
      <c r="D12" s="50"/>
      <c r="E12" s="50"/>
      <c r="F12" s="20">
        <f t="shared" si="0"/>
        <v>1911.1000000000001</v>
      </c>
      <c r="G12" s="20">
        <f t="shared" si="1"/>
        <v>1528.88</v>
      </c>
      <c r="H12" s="50"/>
      <c r="I12" s="50"/>
    </row>
    <row r="13" spans="1:9" ht="21" customHeight="1" x14ac:dyDescent="0.15">
      <c r="A13" s="50" t="s">
        <v>91</v>
      </c>
      <c r="B13" s="50">
        <v>27</v>
      </c>
      <c r="C13" s="50"/>
      <c r="D13" s="50"/>
      <c r="E13" s="50"/>
      <c r="F13" s="20">
        <f t="shared" si="0"/>
        <v>1779.3000000000002</v>
      </c>
      <c r="G13" s="20">
        <f t="shared" si="1"/>
        <v>1423.4400000000003</v>
      </c>
      <c r="H13" s="50"/>
      <c r="I13" s="50"/>
    </row>
    <row r="14" spans="1:9" ht="21" customHeight="1" x14ac:dyDescent="0.15">
      <c r="A14" s="50" t="s">
        <v>92</v>
      </c>
      <c r="B14" s="50">
        <v>25</v>
      </c>
      <c r="C14" s="50"/>
      <c r="D14" s="50"/>
      <c r="E14" s="50"/>
      <c r="F14" s="20">
        <f t="shared" si="0"/>
        <v>1647.5000000000002</v>
      </c>
      <c r="G14" s="20">
        <f t="shared" si="1"/>
        <v>1318.0000000000002</v>
      </c>
      <c r="H14" s="50"/>
      <c r="I14" s="50"/>
    </row>
    <row r="15" spans="1:9" ht="21" customHeight="1" x14ac:dyDescent="0.15">
      <c r="A15" s="50" t="s">
        <v>93</v>
      </c>
      <c r="B15" s="50"/>
      <c r="C15" s="50">
        <v>18</v>
      </c>
      <c r="D15" s="50"/>
      <c r="E15" s="50">
        <v>11</v>
      </c>
      <c r="F15" s="20">
        <f t="shared" si="0"/>
        <v>1211.4000000000001</v>
      </c>
      <c r="G15" s="20">
        <f t="shared" si="1"/>
        <v>969.12000000000012</v>
      </c>
      <c r="H15" s="50"/>
      <c r="I15" s="50"/>
    </row>
    <row r="16" spans="1:9" ht="21" customHeight="1" x14ac:dyDescent="0.15">
      <c r="A16" s="50" t="s">
        <v>94</v>
      </c>
      <c r="B16" s="50"/>
      <c r="C16" s="50">
        <v>18</v>
      </c>
      <c r="D16" s="50"/>
      <c r="E16" s="50">
        <v>10</v>
      </c>
      <c r="F16" s="20">
        <f t="shared" si="0"/>
        <v>1166.4000000000001</v>
      </c>
      <c r="G16" s="20">
        <f t="shared" si="1"/>
        <v>933.12000000000012</v>
      </c>
      <c r="H16" s="50"/>
      <c r="I16" s="50"/>
    </row>
    <row r="17" spans="1:9" ht="21" customHeight="1" x14ac:dyDescent="0.15">
      <c r="A17" s="20" t="s">
        <v>95</v>
      </c>
      <c r="B17" s="20"/>
      <c r="C17" s="20">
        <v>27</v>
      </c>
      <c r="D17" s="20"/>
      <c r="E17" s="20">
        <v>3</v>
      </c>
      <c r="F17" s="20">
        <f t="shared" si="0"/>
        <v>1209.5999999999999</v>
      </c>
      <c r="G17" s="20">
        <f t="shared" si="1"/>
        <v>967.68</v>
      </c>
      <c r="H17" s="20"/>
      <c r="I17" s="20"/>
    </row>
    <row r="18" spans="1:9" ht="21" customHeight="1" x14ac:dyDescent="0.15">
      <c r="A18" s="20" t="s">
        <v>96</v>
      </c>
      <c r="B18" s="20"/>
      <c r="C18" s="20">
        <v>17</v>
      </c>
      <c r="D18" s="20"/>
      <c r="E18" s="20">
        <v>12</v>
      </c>
      <c r="F18" s="20">
        <f t="shared" si="0"/>
        <v>1216.5999999999999</v>
      </c>
      <c r="G18" s="20">
        <f t="shared" si="1"/>
        <v>973.28</v>
      </c>
      <c r="H18" s="20"/>
      <c r="I18" s="20"/>
    </row>
    <row r="19" spans="1:9" x14ac:dyDescent="0.15">
      <c r="A19" s="8"/>
      <c r="B19" s="8">
        <f>SUM(B6:B18)</f>
        <v>135</v>
      </c>
      <c r="C19" s="8">
        <f>SUM(C6:C18)</f>
        <v>80</v>
      </c>
      <c r="D19" s="8">
        <f>SUM(D6:D18)</f>
        <v>74</v>
      </c>
      <c r="E19" s="8">
        <f>SUM(E6:E18)</f>
        <v>36</v>
      </c>
      <c r="F19" s="8">
        <f>SUM(B19:E19)</f>
        <v>325</v>
      </c>
      <c r="G19" s="8"/>
      <c r="H19" s="8"/>
      <c r="I19" s="8"/>
    </row>
  </sheetData>
  <mergeCells count="6">
    <mergeCell ref="A1:I2"/>
    <mergeCell ref="A3:A5"/>
    <mergeCell ref="F3:F5"/>
    <mergeCell ref="G3:G5"/>
    <mergeCell ref="H3:H5"/>
    <mergeCell ref="I3:I5"/>
  </mergeCells>
  <phoneticPr fontId="2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12626-3D67-4CE3-A6E7-FF0FD3F209E3}">
  <dimension ref="A1:L78"/>
  <sheetViews>
    <sheetView workbookViewId="0">
      <selection sqref="A1:L6"/>
    </sheetView>
  </sheetViews>
  <sheetFormatPr defaultRowHeight="13.5" x14ac:dyDescent="0.15"/>
  <cols>
    <col min="1" max="1" width="12.5" bestFit="1" customWidth="1"/>
    <col min="12" max="12" width="16.5" customWidth="1"/>
  </cols>
  <sheetData>
    <row r="1" spans="1:12" x14ac:dyDescent="0.15">
      <c r="A1" s="62" t="s">
        <v>179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x14ac:dyDescent="0.1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24" x14ac:dyDescent="0.15">
      <c r="A3" s="72" t="s">
        <v>0</v>
      </c>
      <c r="B3" s="57" t="s">
        <v>102</v>
      </c>
      <c r="C3" s="57" t="s">
        <v>102</v>
      </c>
      <c r="D3" s="57" t="s">
        <v>103</v>
      </c>
      <c r="E3" s="57" t="s">
        <v>104</v>
      </c>
      <c r="F3" s="57" t="s">
        <v>105</v>
      </c>
      <c r="G3" s="57" t="s">
        <v>106</v>
      </c>
      <c r="H3" s="57" t="s">
        <v>106</v>
      </c>
      <c r="I3" s="72" t="s">
        <v>1</v>
      </c>
      <c r="J3" s="72" t="s">
        <v>2</v>
      </c>
      <c r="K3" s="74" t="s">
        <v>3</v>
      </c>
      <c r="L3" s="74" t="s">
        <v>4</v>
      </c>
    </row>
    <row r="4" spans="1:12" ht="72.75" customHeight="1" x14ac:dyDescent="0.15">
      <c r="A4" s="72"/>
      <c r="B4" s="57" t="s">
        <v>180</v>
      </c>
      <c r="C4" s="57" t="s">
        <v>181</v>
      </c>
      <c r="D4" s="57" t="s">
        <v>182</v>
      </c>
      <c r="E4" s="57" t="s">
        <v>183</v>
      </c>
      <c r="F4" s="57" t="s">
        <v>184</v>
      </c>
      <c r="G4" s="57" t="s">
        <v>185</v>
      </c>
      <c r="H4" s="57" t="s">
        <v>186</v>
      </c>
      <c r="I4" s="72"/>
      <c r="J4" s="72"/>
      <c r="K4" s="74"/>
      <c r="L4" s="74"/>
    </row>
    <row r="5" spans="1:12" x14ac:dyDescent="0.15">
      <c r="A5" s="73"/>
      <c r="B5" s="58">
        <v>65.900000000000006</v>
      </c>
      <c r="C5" s="58">
        <v>39.799999999999997</v>
      </c>
      <c r="D5" s="58">
        <v>39.9</v>
      </c>
      <c r="E5" s="58">
        <v>45</v>
      </c>
      <c r="F5" s="58">
        <v>55</v>
      </c>
      <c r="G5" s="58">
        <v>29</v>
      </c>
      <c r="H5" s="58">
        <v>42</v>
      </c>
      <c r="I5" s="72"/>
      <c r="J5" s="72"/>
      <c r="K5" s="74"/>
      <c r="L5" s="74"/>
    </row>
    <row r="6" spans="1:12" x14ac:dyDescent="0.15">
      <c r="A6" s="50" t="s">
        <v>107</v>
      </c>
      <c r="B6" s="50">
        <v>34</v>
      </c>
      <c r="C6" s="50">
        <v>34</v>
      </c>
      <c r="D6" s="50">
        <v>17</v>
      </c>
      <c r="E6" s="50">
        <v>17</v>
      </c>
      <c r="F6" s="50">
        <v>5</v>
      </c>
      <c r="G6" s="50">
        <v>5</v>
      </c>
      <c r="H6" s="50">
        <v>5</v>
      </c>
      <c r="I6" s="50">
        <f t="shared" ref="I6:I9" si="0">$B$5*B6+$C$5*C6+$D$5*D6+$E$5*E6+$F$5*F6+$G$5*G6+$H$5*H6</f>
        <v>5667.1</v>
      </c>
      <c r="J6" s="50">
        <f t="shared" ref="J6:J9" si="1">I6*0.8</f>
        <v>4533.68</v>
      </c>
      <c r="K6" s="50"/>
      <c r="L6" s="50"/>
    </row>
    <row r="7" spans="1:12" x14ac:dyDescent="0.15">
      <c r="A7" s="50" t="s">
        <v>108</v>
      </c>
      <c r="B7" s="50">
        <v>38</v>
      </c>
      <c r="C7" s="50">
        <v>38</v>
      </c>
      <c r="D7" s="50">
        <v>18</v>
      </c>
      <c r="E7" s="50">
        <v>20</v>
      </c>
      <c r="F7" s="50">
        <v>2</v>
      </c>
      <c r="G7" s="50">
        <v>2</v>
      </c>
      <c r="H7" s="50">
        <v>2</v>
      </c>
      <c r="I7" s="50">
        <f t="shared" si="0"/>
        <v>5886.8</v>
      </c>
      <c r="J7" s="50">
        <f t="shared" si="1"/>
        <v>4709.4400000000005</v>
      </c>
      <c r="K7" s="50"/>
      <c r="L7" s="50"/>
    </row>
    <row r="8" spans="1:12" x14ac:dyDescent="0.15">
      <c r="A8" s="50" t="s">
        <v>109</v>
      </c>
      <c r="B8" s="50">
        <v>44</v>
      </c>
      <c r="C8" s="50">
        <v>44</v>
      </c>
      <c r="D8" s="50">
        <v>27</v>
      </c>
      <c r="E8" s="50">
        <v>17</v>
      </c>
      <c r="F8" s="50">
        <v>0</v>
      </c>
      <c r="G8" s="50">
        <v>0</v>
      </c>
      <c r="H8" s="50">
        <v>0</v>
      </c>
      <c r="I8" s="50">
        <f t="shared" si="0"/>
        <v>6493.1</v>
      </c>
      <c r="J8" s="50">
        <f t="shared" si="1"/>
        <v>5194.4800000000005</v>
      </c>
      <c r="K8" s="50"/>
      <c r="L8" s="50"/>
    </row>
    <row r="9" spans="1:12" x14ac:dyDescent="0.15">
      <c r="A9" s="50" t="s">
        <v>110</v>
      </c>
      <c r="B9" s="50">
        <v>38</v>
      </c>
      <c r="C9" s="50">
        <v>38</v>
      </c>
      <c r="D9" s="50">
        <v>23</v>
      </c>
      <c r="E9" s="50">
        <v>15</v>
      </c>
      <c r="F9" s="50">
        <v>2</v>
      </c>
      <c r="G9" s="50">
        <v>2</v>
      </c>
      <c r="H9" s="50">
        <v>2</v>
      </c>
      <c r="I9" s="50">
        <f t="shared" si="0"/>
        <v>5861.3</v>
      </c>
      <c r="J9" s="50">
        <f t="shared" si="1"/>
        <v>4689.04</v>
      </c>
      <c r="K9" s="50"/>
      <c r="L9" s="50"/>
    </row>
    <row r="10" spans="1:12" x14ac:dyDescent="0.15">
      <c r="A10" s="50" t="s">
        <v>111</v>
      </c>
      <c r="B10" s="50">
        <v>39</v>
      </c>
      <c r="C10" s="50">
        <v>39</v>
      </c>
      <c r="D10" s="50">
        <v>26</v>
      </c>
      <c r="E10" s="50">
        <v>13</v>
      </c>
      <c r="F10" s="50">
        <v>1</v>
      </c>
      <c r="G10" s="50">
        <v>1</v>
      </c>
      <c r="H10" s="50">
        <v>1</v>
      </c>
      <c r="I10" s="50">
        <f t="shared" ref="I10:I73" si="2">$B$5*B10+$C$5*C10+$D$5*D10+$E$5*E10+$F$5*F10+$G$5*G10+$H$5*H10</f>
        <v>5870.7</v>
      </c>
      <c r="J10" s="50">
        <f t="shared" ref="J10:J73" si="3">I10*0.8</f>
        <v>4696.5600000000004</v>
      </c>
      <c r="K10" s="50"/>
      <c r="L10" s="50"/>
    </row>
    <row r="11" spans="1:12" x14ac:dyDescent="0.15">
      <c r="A11" s="50" t="s">
        <v>112</v>
      </c>
      <c r="B11" s="50">
        <v>8</v>
      </c>
      <c r="C11" s="50">
        <v>8</v>
      </c>
      <c r="D11" s="50">
        <v>1</v>
      </c>
      <c r="E11" s="50">
        <v>7</v>
      </c>
      <c r="F11" s="50">
        <v>13</v>
      </c>
      <c r="G11" s="50">
        <v>13</v>
      </c>
      <c r="H11" s="50">
        <v>13</v>
      </c>
      <c r="I11" s="50">
        <f t="shared" si="2"/>
        <v>2838.5</v>
      </c>
      <c r="J11" s="50">
        <f t="shared" si="3"/>
        <v>2270.8000000000002</v>
      </c>
      <c r="K11" s="50"/>
      <c r="L11" s="50"/>
    </row>
    <row r="12" spans="1:12" x14ac:dyDescent="0.15">
      <c r="A12" s="50" t="s">
        <v>113</v>
      </c>
      <c r="B12" s="50">
        <v>12</v>
      </c>
      <c r="C12" s="50">
        <v>12</v>
      </c>
      <c r="D12" s="50">
        <v>0</v>
      </c>
      <c r="E12" s="50">
        <v>12</v>
      </c>
      <c r="F12" s="50">
        <v>9</v>
      </c>
      <c r="G12" s="50">
        <v>9</v>
      </c>
      <c r="H12" s="50">
        <v>9</v>
      </c>
      <c r="I12" s="50">
        <f t="shared" si="2"/>
        <v>2942.4</v>
      </c>
      <c r="J12" s="50">
        <f t="shared" si="3"/>
        <v>2353.92</v>
      </c>
      <c r="K12" s="50"/>
      <c r="L12" s="50"/>
    </row>
    <row r="13" spans="1:12" x14ac:dyDescent="0.15">
      <c r="A13" s="50" t="s">
        <v>114</v>
      </c>
      <c r="B13" s="50">
        <v>31</v>
      </c>
      <c r="C13" s="50">
        <v>31</v>
      </c>
      <c r="D13" s="50">
        <v>17</v>
      </c>
      <c r="E13" s="50">
        <v>14</v>
      </c>
      <c r="F13" s="50">
        <v>4</v>
      </c>
      <c r="G13" s="50">
        <v>4</v>
      </c>
      <c r="H13" s="50">
        <v>4</v>
      </c>
      <c r="I13" s="50">
        <f t="shared" si="2"/>
        <v>5089</v>
      </c>
      <c r="J13" s="50">
        <f t="shared" si="3"/>
        <v>4071.2000000000003</v>
      </c>
      <c r="K13" s="50"/>
      <c r="L13" s="50"/>
    </row>
    <row r="14" spans="1:12" x14ac:dyDescent="0.15">
      <c r="A14" s="50" t="s">
        <v>115</v>
      </c>
      <c r="B14" s="50">
        <v>33</v>
      </c>
      <c r="C14" s="50">
        <v>33</v>
      </c>
      <c r="D14" s="50">
        <v>27</v>
      </c>
      <c r="E14" s="50">
        <v>6</v>
      </c>
      <c r="F14" s="50">
        <v>0</v>
      </c>
      <c r="G14" s="50">
        <v>0</v>
      </c>
      <c r="H14" s="50">
        <v>0</v>
      </c>
      <c r="I14" s="50">
        <f t="shared" si="2"/>
        <v>4835.4000000000005</v>
      </c>
      <c r="J14" s="50">
        <f t="shared" si="3"/>
        <v>3868.3200000000006</v>
      </c>
      <c r="K14" s="50"/>
      <c r="L14" s="50"/>
    </row>
    <row r="15" spans="1:12" x14ac:dyDescent="0.15">
      <c r="A15" s="50" t="s">
        <v>116</v>
      </c>
      <c r="B15" s="50">
        <v>28</v>
      </c>
      <c r="C15" s="50">
        <v>28</v>
      </c>
      <c r="D15" s="50">
        <v>18</v>
      </c>
      <c r="E15" s="50">
        <v>10</v>
      </c>
      <c r="F15" s="50">
        <v>2</v>
      </c>
      <c r="G15" s="50">
        <v>2</v>
      </c>
      <c r="H15" s="50">
        <v>2</v>
      </c>
      <c r="I15" s="50">
        <f t="shared" si="2"/>
        <v>4379.8</v>
      </c>
      <c r="J15" s="50">
        <f t="shared" si="3"/>
        <v>3503.84</v>
      </c>
      <c r="K15" s="50"/>
      <c r="L15" s="50"/>
    </row>
    <row r="16" spans="1:12" x14ac:dyDescent="0.15">
      <c r="A16" s="50" t="s">
        <v>117</v>
      </c>
      <c r="B16" s="50">
        <v>29</v>
      </c>
      <c r="C16" s="50">
        <v>29</v>
      </c>
      <c r="D16" s="50">
        <v>14</v>
      </c>
      <c r="E16" s="50">
        <v>15</v>
      </c>
      <c r="F16" s="50">
        <v>9</v>
      </c>
      <c r="G16" s="50">
        <v>9</v>
      </c>
      <c r="H16" s="50">
        <v>9</v>
      </c>
      <c r="I16" s="50">
        <f t="shared" si="2"/>
        <v>5432.9</v>
      </c>
      <c r="J16" s="50">
        <f t="shared" si="3"/>
        <v>4346.32</v>
      </c>
      <c r="K16" s="50"/>
      <c r="L16" s="50"/>
    </row>
    <row r="17" spans="1:12" x14ac:dyDescent="0.15">
      <c r="A17" s="50" t="s">
        <v>118</v>
      </c>
      <c r="B17" s="50">
        <v>34</v>
      </c>
      <c r="C17" s="50">
        <v>34</v>
      </c>
      <c r="D17" s="50">
        <v>16</v>
      </c>
      <c r="E17" s="50">
        <v>18</v>
      </c>
      <c r="F17" s="50">
        <v>1</v>
      </c>
      <c r="G17" s="50">
        <v>1</v>
      </c>
      <c r="H17" s="50">
        <v>1</v>
      </c>
      <c r="I17" s="50">
        <f t="shared" si="2"/>
        <v>5168.2</v>
      </c>
      <c r="J17" s="50">
        <f t="shared" si="3"/>
        <v>4134.5600000000004</v>
      </c>
      <c r="K17" s="50"/>
      <c r="L17" s="50"/>
    </row>
    <row r="18" spans="1:12" x14ac:dyDescent="0.15">
      <c r="A18" s="50" t="s">
        <v>119</v>
      </c>
      <c r="B18" s="50">
        <v>27</v>
      </c>
      <c r="C18" s="50">
        <v>27</v>
      </c>
      <c r="D18" s="50">
        <v>13</v>
      </c>
      <c r="E18" s="50">
        <v>14</v>
      </c>
      <c r="F18" s="50">
        <v>9</v>
      </c>
      <c r="G18" s="50">
        <v>9</v>
      </c>
      <c r="H18" s="50">
        <v>9</v>
      </c>
      <c r="I18" s="50">
        <f t="shared" si="2"/>
        <v>5136.6000000000004</v>
      </c>
      <c r="J18" s="50">
        <f t="shared" si="3"/>
        <v>4109.2800000000007</v>
      </c>
      <c r="K18" s="50"/>
      <c r="L18" s="50"/>
    </row>
    <row r="19" spans="1:12" x14ac:dyDescent="0.15">
      <c r="A19" s="50" t="s">
        <v>120</v>
      </c>
      <c r="B19" s="50">
        <v>39</v>
      </c>
      <c r="C19" s="50">
        <v>39</v>
      </c>
      <c r="D19" s="50">
        <v>18</v>
      </c>
      <c r="E19" s="50">
        <v>21</v>
      </c>
      <c r="F19" s="50">
        <v>3</v>
      </c>
      <c r="G19" s="50">
        <v>3</v>
      </c>
      <c r="H19" s="50">
        <v>3</v>
      </c>
      <c r="I19" s="50">
        <f t="shared" si="2"/>
        <v>6163.5</v>
      </c>
      <c r="J19" s="50">
        <f t="shared" si="3"/>
        <v>4930.8</v>
      </c>
      <c r="K19" s="50"/>
      <c r="L19" s="50"/>
    </row>
    <row r="20" spans="1:12" x14ac:dyDescent="0.15">
      <c r="A20" s="50" t="s">
        <v>121</v>
      </c>
      <c r="B20" s="50">
        <v>37</v>
      </c>
      <c r="C20" s="50">
        <v>37</v>
      </c>
      <c r="D20" s="50">
        <v>17</v>
      </c>
      <c r="E20" s="50">
        <v>20</v>
      </c>
      <c r="F20" s="50">
        <v>4</v>
      </c>
      <c r="G20" s="50">
        <v>4</v>
      </c>
      <c r="H20" s="50">
        <v>4</v>
      </c>
      <c r="I20" s="50">
        <f t="shared" si="2"/>
        <v>5993.2</v>
      </c>
      <c r="J20" s="50">
        <f t="shared" si="3"/>
        <v>4794.5600000000004</v>
      </c>
      <c r="K20" s="50"/>
      <c r="L20" s="50"/>
    </row>
    <row r="21" spans="1:12" x14ac:dyDescent="0.15">
      <c r="A21" s="50" t="s">
        <v>122</v>
      </c>
      <c r="B21" s="50">
        <v>9</v>
      </c>
      <c r="C21" s="50">
        <v>9</v>
      </c>
      <c r="D21" s="50">
        <v>1</v>
      </c>
      <c r="E21" s="50">
        <v>8</v>
      </c>
      <c r="F21" s="50">
        <v>13</v>
      </c>
      <c r="G21" s="50">
        <v>13</v>
      </c>
      <c r="H21" s="50">
        <v>13</v>
      </c>
      <c r="I21" s="50">
        <f t="shared" si="2"/>
        <v>2989.2</v>
      </c>
      <c r="J21" s="50">
        <f t="shared" si="3"/>
        <v>2391.36</v>
      </c>
      <c r="K21" s="50"/>
      <c r="L21" s="50"/>
    </row>
    <row r="22" spans="1:12" x14ac:dyDescent="0.15">
      <c r="A22" s="50" t="s">
        <v>123</v>
      </c>
      <c r="B22" s="50">
        <v>12</v>
      </c>
      <c r="C22" s="50">
        <v>12</v>
      </c>
      <c r="D22" s="50">
        <v>2</v>
      </c>
      <c r="E22" s="50">
        <v>10</v>
      </c>
      <c r="F22" s="50">
        <v>9</v>
      </c>
      <c r="G22" s="50">
        <v>9</v>
      </c>
      <c r="H22" s="50">
        <v>9</v>
      </c>
      <c r="I22" s="50">
        <f t="shared" si="2"/>
        <v>2932.2</v>
      </c>
      <c r="J22" s="50">
        <f t="shared" si="3"/>
        <v>2345.7599999999998</v>
      </c>
      <c r="K22" s="50"/>
      <c r="L22" s="50"/>
    </row>
    <row r="23" spans="1:12" x14ac:dyDescent="0.15">
      <c r="A23" s="50" t="s">
        <v>124</v>
      </c>
      <c r="B23" s="50">
        <v>21</v>
      </c>
      <c r="C23" s="50">
        <v>21</v>
      </c>
      <c r="D23" s="50">
        <v>12</v>
      </c>
      <c r="E23" s="50">
        <v>9</v>
      </c>
      <c r="F23" s="50">
        <v>2</v>
      </c>
      <c r="G23" s="50">
        <v>2</v>
      </c>
      <c r="H23" s="50">
        <v>2</v>
      </c>
      <c r="I23" s="50">
        <f t="shared" si="2"/>
        <v>3355.5</v>
      </c>
      <c r="J23" s="50">
        <f t="shared" si="3"/>
        <v>2684.4</v>
      </c>
      <c r="K23" s="50"/>
      <c r="L23" s="50"/>
    </row>
    <row r="24" spans="1:12" x14ac:dyDescent="0.15">
      <c r="A24" s="50" t="s">
        <v>125</v>
      </c>
      <c r="B24" s="50">
        <v>24</v>
      </c>
      <c r="C24" s="50">
        <v>24</v>
      </c>
      <c r="D24" s="50">
        <v>14</v>
      </c>
      <c r="E24" s="50">
        <v>10</v>
      </c>
      <c r="F24" s="50">
        <v>2</v>
      </c>
      <c r="G24" s="50">
        <v>2</v>
      </c>
      <c r="H24" s="50">
        <v>2</v>
      </c>
      <c r="I24" s="50">
        <f t="shared" si="2"/>
        <v>3797.4</v>
      </c>
      <c r="J24" s="50">
        <f t="shared" si="3"/>
        <v>3037.92</v>
      </c>
      <c r="K24" s="50"/>
      <c r="L24" s="50"/>
    </row>
    <row r="25" spans="1:12" x14ac:dyDescent="0.15">
      <c r="A25" s="50" t="s">
        <v>126</v>
      </c>
      <c r="B25" s="50">
        <v>33</v>
      </c>
      <c r="C25" s="50">
        <v>33</v>
      </c>
      <c r="D25" s="50">
        <v>19</v>
      </c>
      <c r="E25" s="50">
        <v>14</v>
      </c>
      <c r="F25" s="50">
        <v>4</v>
      </c>
      <c r="G25" s="50">
        <v>4</v>
      </c>
      <c r="H25" s="50">
        <v>4</v>
      </c>
      <c r="I25" s="50">
        <f t="shared" si="2"/>
        <v>5380.2000000000007</v>
      </c>
      <c r="J25" s="50">
        <f t="shared" si="3"/>
        <v>4304.1600000000008</v>
      </c>
      <c r="K25" s="50"/>
      <c r="L25" s="50"/>
    </row>
    <row r="26" spans="1:12" x14ac:dyDescent="0.15">
      <c r="A26" s="50" t="s">
        <v>127</v>
      </c>
      <c r="B26" s="50">
        <v>34</v>
      </c>
      <c r="C26" s="50">
        <v>34</v>
      </c>
      <c r="D26" s="50">
        <v>15</v>
      </c>
      <c r="E26" s="50">
        <v>19</v>
      </c>
      <c r="F26" s="50">
        <v>4</v>
      </c>
      <c r="G26" s="50">
        <v>4</v>
      </c>
      <c r="H26" s="50">
        <v>4</v>
      </c>
      <c r="I26" s="50">
        <f t="shared" si="2"/>
        <v>5551.3</v>
      </c>
      <c r="J26" s="50">
        <f t="shared" si="3"/>
        <v>4441.04</v>
      </c>
      <c r="K26" s="50"/>
      <c r="L26" s="50"/>
    </row>
    <row r="27" spans="1:12" x14ac:dyDescent="0.15">
      <c r="A27" s="50" t="s">
        <v>128</v>
      </c>
      <c r="B27" s="50">
        <v>39</v>
      </c>
      <c r="C27" s="50">
        <v>39</v>
      </c>
      <c r="D27" s="50">
        <v>21</v>
      </c>
      <c r="E27" s="50">
        <v>18</v>
      </c>
      <c r="F27" s="50">
        <v>1</v>
      </c>
      <c r="G27" s="50">
        <v>1</v>
      </c>
      <c r="H27" s="50">
        <v>1</v>
      </c>
      <c r="I27" s="50">
        <f t="shared" si="2"/>
        <v>5896.2</v>
      </c>
      <c r="J27" s="50">
        <f t="shared" si="3"/>
        <v>4716.96</v>
      </c>
      <c r="K27" s="50"/>
      <c r="L27" s="50"/>
    </row>
    <row r="28" spans="1:12" x14ac:dyDescent="0.15">
      <c r="A28" s="50" t="s">
        <v>129</v>
      </c>
      <c r="B28" s="50">
        <v>32</v>
      </c>
      <c r="C28" s="50">
        <v>32</v>
      </c>
      <c r="D28" s="50">
        <v>14</v>
      </c>
      <c r="E28" s="50">
        <v>18</v>
      </c>
      <c r="F28" s="50">
        <v>6</v>
      </c>
      <c r="G28" s="50">
        <v>6</v>
      </c>
      <c r="H28" s="50">
        <v>6</v>
      </c>
      <c r="I28" s="50">
        <f t="shared" si="2"/>
        <v>5507</v>
      </c>
      <c r="J28" s="50">
        <f t="shared" si="3"/>
        <v>4405.6000000000004</v>
      </c>
      <c r="K28" s="50"/>
      <c r="L28" s="50"/>
    </row>
    <row r="29" spans="1:12" x14ac:dyDescent="0.15">
      <c r="A29" s="50" t="s">
        <v>130</v>
      </c>
      <c r="B29" s="50">
        <v>29</v>
      </c>
      <c r="C29" s="50">
        <v>29</v>
      </c>
      <c r="D29" s="50">
        <v>14</v>
      </c>
      <c r="E29" s="50">
        <v>15</v>
      </c>
      <c r="F29" s="50">
        <v>8</v>
      </c>
      <c r="G29" s="50">
        <v>8</v>
      </c>
      <c r="H29" s="50">
        <v>8</v>
      </c>
      <c r="I29" s="50">
        <f t="shared" si="2"/>
        <v>5306.9</v>
      </c>
      <c r="J29" s="50">
        <f t="shared" si="3"/>
        <v>4245.5199999999995</v>
      </c>
      <c r="K29" s="50"/>
      <c r="L29" s="50"/>
    </row>
    <row r="30" spans="1:12" x14ac:dyDescent="0.15">
      <c r="A30" s="50" t="s">
        <v>131</v>
      </c>
      <c r="B30" s="50">
        <v>33</v>
      </c>
      <c r="C30" s="50">
        <v>33</v>
      </c>
      <c r="D30" s="50">
        <v>22</v>
      </c>
      <c r="E30" s="50">
        <v>11</v>
      </c>
      <c r="F30" s="50">
        <v>2</v>
      </c>
      <c r="G30" s="50">
        <v>2</v>
      </c>
      <c r="H30" s="50">
        <v>2</v>
      </c>
      <c r="I30" s="50">
        <f t="shared" si="2"/>
        <v>5112.9000000000005</v>
      </c>
      <c r="J30" s="50">
        <f t="shared" si="3"/>
        <v>4090.3200000000006</v>
      </c>
      <c r="K30" s="50"/>
      <c r="L30" s="50"/>
    </row>
    <row r="31" spans="1:12" x14ac:dyDescent="0.15">
      <c r="A31" s="50" t="s">
        <v>132</v>
      </c>
      <c r="B31" s="50">
        <v>34</v>
      </c>
      <c r="C31" s="50">
        <v>34</v>
      </c>
      <c r="D31" s="50">
        <v>18</v>
      </c>
      <c r="E31" s="50">
        <v>16</v>
      </c>
      <c r="F31" s="50">
        <v>4</v>
      </c>
      <c r="G31" s="50">
        <v>4</v>
      </c>
      <c r="H31" s="50">
        <v>4</v>
      </c>
      <c r="I31" s="50">
        <f t="shared" si="2"/>
        <v>5536</v>
      </c>
      <c r="J31" s="50">
        <f t="shared" si="3"/>
        <v>4428.8</v>
      </c>
      <c r="K31" s="50"/>
      <c r="L31" s="50"/>
    </row>
    <row r="32" spans="1:12" x14ac:dyDescent="0.15">
      <c r="A32" s="50" t="s">
        <v>133</v>
      </c>
      <c r="B32" s="50">
        <v>21</v>
      </c>
      <c r="C32" s="50">
        <v>21</v>
      </c>
      <c r="D32" s="50">
        <v>14</v>
      </c>
      <c r="E32" s="50">
        <v>7</v>
      </c>
      <c r="F32" s="50">
        <v>1</v>
      </c>
      <c r="G32" s="50">
        <v>1</v>
      </c>
      <c r="H32" s="50">
        <v>1</v>
      </c>
      <c r="I32" s="50">
        <f t="shared" si="2"/>
        <v>3219.2999999999997</v>
      </c>
      <c r="J32" s="50">
        <f t="shared" si="3"/>
        <v>2575.44</v>
      </c>
      <c r="K32" s="50"/>
      <c r="L32" s="50"/>
    </row>
    <row r="33" spans="1:12" x14ac:dyDescent="0.15">
      <c r="A33" s="50" t="s">
        <v>134</v>
      </c>
      <c r="B33" s="50">
        <v>25</v>
      </c>
      <c r="C33" s="50">
        <v>25</v>
      </c>
      <c r="D33" s="50">
        <v>21</v>
      </c>
      <c r="E33" s="50">
        <v>4</v>
      </c>
      <c r="F33" s="50">
        <v>1</v>
      </c>
      <c r="G33" s="50">
        <v>1</v>
      </c>
      <c r="H33" s="50">
        <v>1</v>
      </c>
      <c r="I33" s="50">
        <f t="shared" si="2"/>
        <v>3786.4</v>
      </c>
      <c r="J33" s="50">
        <f t="shared" si="3"/>
        <v>3029.1200000000003</v>
      </c>
      <c r="K33" s="50"/>
      <c r="L33" s="50"/>
    </row>
    <row r="34" spans="1:12" x14ac:dyDescent="0.15">
      <c r="A34" s="50" t="s">
        <v>135</v>
      </c>
      <c r="B34" s="50">
        <v>27</v>
      </c>
      <c r="C34" s="50">
        <v>27</v>
      </c>
      <c r="D34" s="50">
        <v>20</v>
      </c>
      <c r="E34" s="50">
        <v>7</v>
      </c>
      <c r="F34" s="50">
        <v>0</v>
      </c>
      <c r="G34" s="50">
        <v>0</v>
      </c>
      <c r="H34" s="50">
        <v>0</v>
      </c>
      <c r="I34" s="50">
        <f t="shared" si="2"/>
        <v>3966.9</v>
      </c>
      <c r="J34" s="50">
        <f t="shared" si="3"/>
        <v>3173.5200000000004</v>
      </c>
      <c r="K34" s="50"/>
      <c r="L34" s="50"/>
    </row>
    <row r="35" spans="1:12" x14ac:dyDescent="0.15">
      <c r="A35" s="50" t="s">
        <v>136</v>
      </c>
      <c r="B35" s="50">
        <v>24</v>
      </c>
      <c r="C35" s="50">
        <v>24</v>
      </c>
      <c r="D35" s="50">
        <v>17</v>
      </c>
      <c r="E35" s="50">
        <v>7</v>
      </c>
      <c r="F35" s="50">
        <v>0</v>
      </c>
      <c r="G35" s="50">
        <v>0</v>
      </c>
      <c r="H35" s="50">
        <v>0</v>
      </c>
      <c r="I35" s="50">
        <f t="shared" si="2"/>
        <v>3530.1000000000004</v>
      </c>
      <c r="J35" s="50">
        <f t="shared" si="3"/>
        <v>2824.0800000000004</v>
      </c>
      <c r="K35" s="50"/>
      <c r="L35" s="50"/>
    </row>
    <row r="36" spans="1:12" x14ac:dyDescent="0.15">
      <c r="A36" s="50" t="s">
        <v>137</v>
      </c>
      <c r="B36" s="50">
        <v>20</v>
      </c>
      <c r="C36" s="50">
        <v>20</v>
      </c>
      <c r="D36" s="50">
        <v>10</v>
      </c>
      <c r="E36" s="50">
        <v>10</v>
      </c>
      <c r="F36" s="50">
        <v>2</v>
      </c>
      <c r="G36" s="50">
        <v>2</v>
      </c>
      <c r="H36" s="50">
        <v>2</v>
      </c>
      <c r="I36" s="50">
        <f t="shared" si="2"/>
        <v>3215</v>
      </c>
      <c r="J36" s="50">
        <f t="shared" si="3"/>
        <v>2572</v>
      </c>
      <c r="K36" s="50"/>
      <c r="L36" s="50"/>
    </row>
    <row r="37" spans="1:12" x14ac:dyDescent="0.15">
      <c r="A37" s="50" t="s">
        <v>138</v>
      </c>
      <c r="B37" s="50">
        <v>20</v>
      </c>
      <c r="C37" s="50">
        <v>20</v>
      </c>
      <c r="D37" s="50">
        <v>6</v>
      </c>
      <c r="E37" s="50">
        <v>14</v>
      </c>
      <c r="F37" s="50">
        <v>6</v>
      </c>
      <c r="G37" s="50">
        <v>6</v>
      </c>
      <c r="H37" s="50">
        <v>6</v>
      </c>
      <c r="I37" s="50">
        <f t="shared" si="2"/>
        <v>3739.4</v>
      </c>
      <c r="J37" s="50">
        <f t="shared" si="3"/>
        <v>2991.5200000000004</v>
      </c>
      <c r="K37" s="50"/>
      <c r="L37" s="50"/>
    </row>
    <row r="38" spans="1:12" x14ac:dyDescent="0.15">
      <c r="A38" s="50" t="s">
        <v>139</v>
      </c>
      <c r="B38" s="50">
        <v>22</v>
      </c>
      <c r="C38" s="50">
        <v>22</v>
      </c>
      <c r="D38" s="50">
        <v>9</v>
      </c>
      <c r="E38" s="50">
        <v>13</v>
      </c>
      <c r="F38" s="50">
        <v>1</v>
      </c>
      <c r="G38" s="50">
        <v>1</v>
      </c>
      <c r="H38" s="50">
        <v>1</v>
      </c>
      <c r="I38" s="50">
        <f t="shared" si="2"/>
        <v>3395.5</v>
      </c>
      <c r="J38" s="50">
        <f t="shared" si="3"/>
        <v>2716.4</v>
      </c>
      <c r="K38" s="50"/>
      <c r="L38" s="50"/>
    </row>
    <row r="39" spans="1:12" x14ac:dyDescent="0.15">
      <c r="A39" s="50" t="s">
        <v>140</v>
      </c>
      <c r="B39" s="50">
        <v>23</v>
      </c>
      <c r="C39" s="50">
        <v>23</v>
      </c>
      <c r="D39" s="50">
        <v>10</v>
      </c>
      <c r="E39" s="50">
        <v>13</v>
      </c>
      <c r="F39" s="50">
        <v>2</v>
      </c>
      <c r="G39" s="50">
        <v>2</v>
      </c>
      <c r="H39" s="50">
        <v>2</v>
      </c>
      <c r="I39" s="50">
        <f t="shared" si="2"/>
        <v>3667.1</v>
      </c>
      <c r="J39" s="50">
        <f t="shared" si="3"/>
        <v>2933.6800000000003</v>
      </c>
      <c r="K39" s="50"/>
      <c r="L39" s="50"/>
    </row>
    <row r="40" spans="1:12" x14ac:dyDescent="0.15">
      <c r="A40" s="50" t="s">
        <v>141</v>
      </c>
      <c r="B40" s="50">
        <v>28</v>
      </c>
      <c r="C40" s="50">
        <v>28</v>
      </c>
      <c r="D40" s="50">
        <v>18</v>
      </c>
      <c r="E40" s="50">
        <v>10</v>
      </c>
      <c r="F40" s="50">
        <v>8</v>
      </c>
      <c r="G40" s="50">
        <v>8</v>
      </c>
      <c r="H40" s="50">
        <v>8</v>
      </c>
      <c r="I40" s="50">
        <f t="shared" si="2"/>
        <v>5135.8</v>
      </c>
      <c r="J40" s="50">
        <f t="shared" si="3"/>
        <v>4108.6400000000003</v>
      </c>
      <c r="K40" s="50"/>
      <c r="L40" s="50"/>
    </row>
    <row r="41" spans="1:12" x14ac:dyDescent="0.15">
      <c r="A41" s="50" t="s">
        <v>142</v>
      </c>
      <c r="B41" s="50">
        <v>33</v>
      </c>
      <c r="C41" s="50">
        <v>33</v>
      </c>
      <c r="D41" s="50">
        <v>13</v>
      </c>
      <c r="E41" s="50">
        <v>20</v>
      </c>
      <c r="F41" s="50">
        <v>2</v>
      </c>
      <c r="G41" s="50">
        <v>2</v>
      </c>
      <c r="H41" s="50">
        <v>2</v>
      </c>
      <c r="I41" s="50">
        <f t="shared" si="2"/>
        <v>5158.8</v>
      </c>
      <c r="J41" s="50">
        <f t="shared" si="3"/>
        <v>4127.04</v>
      </c>
      <c r="K41" s="50"/>
      <c r="L41" s="50"/>
    </row>
    <row r="42" spans="1:12" x14ac:dyDescent="0.15">
      <c r="A42" s="50" t="s">
        <v>143</v>
      </c>
      <c r="B42" s="50">
        <v>30</v>
      </c>
      <c r="C42" s="50">
        <v>30</v>
      </c>
      <c r="D42" s="50">
        <v>16</v>
      </c>
      <c r="E42" s="50">
        <v>14</v>
      </c>
      <c r="F42" s="50">
        <v>2</v>
      </c>
      <c r="G42" s="50">
        <v>2</v>
      </c>
      <c r="H42" s="50">
        <v>2</v>
      </c>
      <c r="I42" s="50">
        <f t="shared" si="2"/>
        <v>4691.3999999999996</v>
      </c>
      <c r="J42" s="50">
        <f t="shared" si="3"/>
        <v>3753.12</v>
      </c>
      <c r="K42" s="50"/>
      <c r="L42" s="50"/>
    </row>
    <row r="43" spans="1:12" x14ac:dyDescent="0.15">
      <c r="A43" s="50" t="s">
        <v>144</v>
      </c>
      <c r="B43" s="50">
        <v>28</v>
      </c>
      <c r="C43" s="50">
        <v>28</v>
      </c>
      <c r="D43" s="50">
        <v>14</v>
      </c>
      <c r="E43" s="50">
        <v>14</v>
      </c>
      <c r="F43" s="50">
        <v>6</v>
      </c>
      <c r="G43" s="50">
        <v>6</v>
      </c>
      <c r="H43" s="50">
        <v>6</v>
      </c>
      <c r="I43" s="50">
        <f t="shared" si="2"/>
        <v>4904.2000000000007</v>
      </c>
      <c r="J43" s="50">
        <f t="shared" si="3"/>
        <v>3923.3600000000006</v>
      </c>
      <c r="K43" s="50"/>
      <c r="L43" s="50"/>
    </row>
    <row r="44" spans="1:12" x14ac:dyDescent="0.15">
      <c r="A44" s="50" t="s">
        <v>145</v>
      </c>
      <c r="B44" s="50">
        <v>28</v>
      </c>
      <c r="C44" s="50">
        <v>28</v>
      </c>
      <c r="D44" s="50">
        <v>15</v>
      </c>
      <c r="E44" s="50">
        <v>13</v>
      </c>
      <c r="F44" s="50">
        <v>7</v>
      </c>
      <c r="G44" s="50">
        <v>7</v>
      </c>
      <c r="H44" s="50">
        <v>7</v>
      </c>
      <c r="I44" s="50">
        <f t="shared" si="2"/>
        <v>5025.1000000000004</v>
      </c>
      <c r="J44" s="50">
        <f t="shared" si="3"/>
        <v>4020.0800000000004</v>
      </c>
      <c r="K44" s="50"/>
      <c r="L44" s="50"/>
    </row>
    <row r="45" spans="1:12" x14ac:dyDescent="0.15">
      <c r="A45" s="50" t="s">
        <v>146</v>
      </c>
      <c r="B45" s="50">
        <v>31</v>
      </c>
      <c r="C45" s="50">
        <v>31</v>
      </c>
      <c r="D45" s="50">
        <v>8</v>
      </c>
      <c r="E45" s="50">
        <v>23</v>
      </c>
      <c r="F45" s="50">
        <v>3</v>
      </c>
      <c r="G45" s="50">
        <v>3</v>
      </c>
      <c r="H45" s="50">
        <v>3</v>
      </c>
      <c r="I45" s="50">
        <f t="shared" si="2"/>
        <v>5008.8999999999996</v>
      </c>
      <c r="J45" s="50">
        <f t="shared" si="3"/>
        <v>4007.12</v>
      </c>
      <c r="K45" s="50"/>
      <c r="L45" s="50"/>
    </row>
    <row r="46" spans="1:12" x14ac:dyDescent="0.15">
      <c r="A46" s="50" t="s">
        <v>147</v>
      </c>
      <c r="B46" s="50">
        <v>29</v>
      </c>
      <c r="C46" s="50">
        <v>29</v>
      </c>
      <c r="D46" s="50">
        <v>12</v>
      </c>
      <c r="E46" s="50">
        <v>17</v>
      </c>
      <c r="F46" s="50">
        <v>4</v>
      </c>
      <c r="G46" s="50">
        <v>4</v>
      </c>
      <c r="H46" s="50">
        <v>4</v>
      </c>
      <c r="I46" s="50">
        <f t="shared" si="2"/>
        <v>4813.1000000000004</v>
      </c>
      <c r="J46" s="50">
        <f t="shared" si="3"/>
        <v>3850.4800000000005</v>
      </c>
      <c r="K46" s="50"/>
      <c r="L46" s="50"/>
    </row>
    <row r="47" spans="1:12" x14ac:dyDescent="0.15">
      <c r="A47" s="50" t="s">
        <v>148</v>
      </c>
      <c r="B47" s="50">
        <v>30</v>
      </c>
      <c r="C47" s="50">
        <v>30</v>
      </c>
      <c r="D47" s="50">
        <v>9</v>
      </c>
      <c r="E47" s="50">
        <v>21</v>
      </c>
      <c r="F47" s="50">
        <v>1</v>
      </c>
      <c r="G47" s="50">
        <v>1</v>
      </c>
      <c r="H47" s="50">
        <v>1</v>
      </c>
      <c r="I47" s="50">
        <f t="shared" si="2"/>
        <v>4601.1000000000004</v>
      </c>
      <c r="J47" s="50">
        <f t="shared" si="3"/>
        <v>3680.8800000000006</v>
      </c>
      <c r="K47" s="50"/>
      <c r="L47" s="50"/>
    </row>
    <row r="48" spans="1:12" x14ac:dyDescent="0.15">
      <c r="A48" s="50" t="s">
        <v>149</v>
      </c>
      <c r="B48" s="50">
        <v>34</v>
      </c>
      <c r="C48" s="50">
        <v>34</v>
      </c>
      <c r="D48" s="50">
        <v>13</v>
      </c>
      <c r="E48" s="50">
        <v>21</v>
      </c>
      <c r="F48" s="50">
        <v>1</v>
      </c>
      <c r="G48" s="50">
        <v>1</v>
      </c>
      <c r="H48" s="50">
        <v>1</v>
      </c>
      <c r="I48" s="50">
        <f t="shared" si="2"/>
        <v>5183.5</v>
      </c>
      <c r="J48" s="50">
        <f t="shared" si="3"/>
        <v>4146.8</v>
      </c>
      <c r="K48" s="50"/>
      <c r="L48" s="50"/>
    </row>
    <row r="49" spans="1:12" x14ac:dyDescent="0.15">
      <c r="A49" s="50" t="s">
        <v>150</v>
      </c>
      <c r="B49" s="50">
        <v>25</v>
      </c>
      <c r="C49" s="50">
        <v>25</v>
      </c>
      <c r="D49" s="50">
        <v>14</v>
      </c>
      <c r="E49" s="50">
        <v>11</v>
      </c>
      <c r="F49" s="50">
        <v>0</v>
      </c>
      <c r="G49" s="50">
        <v>0</v>
      </c>
      <c r="H49" s="50">
        <v>0</v>
      </c>
      <c r="I49" s="50">
        <f t="shared" si="2"/>
        <v>3696.1</v>
      </c>
      <c r="J49" s="50">
        <f t="shared" si="3"/>
        <v>2956.88</v>
      </c>
      <c r="K49" s="50"/>
      <c r="L49" s="50"/>
    </row>
    <row r="50" spans="1:12" x14ac:dyDescent="0.15">
      <c r="A50" s="50" t="s">
        <v>151</v>
      </c>
      <c r="B50" s="50">
        <v>27</v>
      </c>
      <c r="C50" s="50">
        <v>27</v>
      </c>
      <c r="D50" s="50">
        <v>15</v>
      </c>
      <c r="E50" s="50">
        <v>12</v>
      </c>
      <c r="F50" s="50">
        <v>0</v>
      </c>
      <c r="G50" s="50">
        <v>0</v>
      </c>
      <c r="H50" s="50">
        <v>0</v>
      </c>
      <c r="I50" s="50">
        <f t="shared" si="2"/>
        <v>3992.4</v>
      </c>
      <c r="J50" s="50">
        <f t="shared" si="3"/>
        <v>3193.92</v>
      </c>
      <c r="K50" s="50"/>
      <c r="L50" s="50"/>
    </row>
    <row r="51" spans="1:12" x14ac:dyDescent="0.15">
      <c r="A51" s="50" t="s">
        <v>152</v>
      </c>
      <c r="B51" s="50">
        <v>23</v>
      </c>
      <c r="C51" s="50">
        <v>23</v>
      </c>
      <c r="D51" s="50">
        <v>15</v>
      </c>
      <c r="E51" s="50">
        <v>8</v>
      </c>
      <c r="F51" s="50">
        <v>1</v>
      </c>
      <c r="G51" s="50">
        <v>1</v>
      </c>
      <c r="H51" s="50">
        <v>1</v>
      </c>
      <c r="I51" s="50">
        <f t="shared" si="2"/>
        <v>3515.6</v>
      </c>
      <c r="J51" s="50">
        <f t="shared" si="3"/>
        <v>2812.48</v>
      </c>
      <c r="K51" s="50"/>
      <c r="L51" s="50"/>
    </row>
    <row r="52" spans="1:12" x14ac:dyDescent="0.15">
      <c r="A52" s="50" t="s">
        <v>153</v>
      </c>
      <c r="B52" s="50">
        <v>23</v>
      </c>
      <c r="C52" s="50">
        <v>23</v>
      </c>
      <c r="D52" s="50">
        <v>17</v>
      </c>
      <c r="E52" s="50">
        <v>6</v>
      </c>
      <c r="F52" s="50">
        <v>1</v>
      </c>
      <c r="G52" s="50">
        <v>1</v>
      </c>
      <c r="H52" s="50">
        <v>1</v>
      </c>
      <c r="I52" s="50">
        <f t="shared" si="2"/>
        <v>3505.3999999999996</v>
      </c>
      <c r="J52" s="50">
        <f t="shared" si="3"/>
        <v>2804.3199999999997</v>
      </c>
      <c r="K52" s="50"/>
      <c r="L52" s="50"/>
    </row>
    <row r="53" spans="1:12" x14ac:dyDescent="0.15">
      <c r="A53" s="50" t="s">
        <v>154</v>
      </c>
      <c r="B53" s="50">
        <v>41</v>
      </c>
      <c r="C53" s="50">
        <v>41</v>
      </c>
      <c r="D53" s="50">
        <v>19</v>
      </c>
      <c r="E53" s="50">
        <v>22</v>
      </c>
      <c r="F53" s="50">
        <v>3</v>
      </c>
      <c r="G53" s="50">
        <v>3</v>
      </c>
      <c r="H53" s="50">
        <v>3</v>
      </c>
      <c r="I53" s="50">
        <f t="shared" si="2"/>
        <v>6459.8</v>
      </c>
      <c r="J53" s="50">
        <f t="shared" si="3"/>
        <v>5167.84</v>
      </c>
      <c r="K53" s="50"/>
      <c r="L53" s="50"/>
    </row>
    <row r="54" spans="1:12" x14ac:dyDescent="0.15">
      <c r="A54" s="50" t="s">
        <v>155</v>
      </c>
      <c r="B54" s="50">
        <v>39</v>
      </c>
      <c r="C54" s="50">
        <v>39</v>
      </c>
      <c r="D54" s="50">
        <v>27</v>
      </c>
      <c r="E54" s="50">
        <v>12</v>
      </c>
      <c r="F54" s="50">
        <v>3</v>
      </c>
      <c r="G54" s="50">
        <v>3</v>
      </c>
      <c r="H54" s="50">
        <v>3</v>
      </c>
      <c r="I54" s="50">
        <f t="shared" si="2"/>
        <v>6117.6</v>
      </c>
      <c r="J54" s="50">
        <f t="shared" si="3"/>
        <v>4894.0800000000008</v>
      </c>
      <c r="K54" s="50"/>
      <c r="L54" s="50"/>
    </row>
    <row r="55" spans="1:12" x14ac:dyDescent="0.15">
      <c r="A55" s="50" t="s">
        <v>156</v>
      </c>
      <c r="B55" s="50">
        <v>27</v>
      </c>
      <c r="C55" s="50">
        <v>27</v>
      </c>
      <c r="D55" s="50">
        <v>16</v>
      </c>
      <c r="E55" s="50">
        <v>11</v>
      </c>
      <c r="F55" s="50">
        <v>1</v>
      </c>
      <c r="G55" s="50">
        <v>1</v>
      </c>
      <c r="H55" s="50">
        <v>1</v>
      </c>
      <c r="I55" s="50">
        <f t="shared" si="2"/>
        <v>4113.3</v>
      </c>
      <c r="J55" s="50">
        <f t="shared" si="3"/>
        <v>3290.6400000000003</v>
      </c>
      <c r="K55" s="50"/>
      <c r="L55" s="50"/>
    </row>
    <row r="56" spans="1:12" x14ac:dyDescent="0.15">
      <c r="A56" s="50" t="s">
        <v>157</v>
      </c>
      <c r="B56" s="50">
        <v>25</v>
      </c>
      <c r="C56" s="50">
        <v>25</v>
      </c>
      <c r="D56" s="50">
        <v>17</v>
      </c>
      <c r="E56" s="50">
        <v>8</v>
      </c>
      <c r="F56" s="50">
        <v>1</v>
      </c>
      <c r="G56" s="50">
        <v>1</v>
      </c>
      <c r="H56" s="50">
        <v>1</v>
      </c>
      <c r="I56" s="50">
        <f t="shared" si="2"/>
        <v>3806.8</v>
      </c>
      <c r="J56" s="50">
        <f t="shared" si="3"/>
        <v>3045.4400000000005</v>
      </c>
      <c r="K56" s="50"/>
      <c r="L56" s="50"/>
    </row>
    <row r="57" spans="1:12" x14ac:dyDescent="0.15">
      <c r="A57" s="50" t="s">
        <v>158</v>
      </c>
      <c r="B57" s="50">
        <v>29</v>
      </c>
      <c r="C57" s="50">
        <v>29</v>
      </c>
      <c r="D57" s="50">
        <v>23</v>
      </c>
      <c r="E57" s="50">
        <v>6</v>
      </c>
      <c r="F57" s="50">
        <v>0</v>
      </c>
      <c r="G57" s="50">
        <v>0</v>
      </c>
      <c r="H57" s="50">
        <v>0</v>
      </c>
      <c r="I57" s="50">
        <f t="shared" si="2"/>
        <v>4253</v>
      </c>
      <c r="J57" s="50">
        <f t="shared" si="3"/>
        <v>3402.4</v>
      </c>
      <c r="K57" s="50"/>
      <c r="L57" s="50"/>
    </row>
    <row r="58" spans="1:12" x14ac:dyDescent="0.15">
      <c r="A58" s="50" t="s">
        <v>159</v>
      </c>
      <c r="B58" s="50">
        <v>24</v>
      </c>
      <c r="C58" s="50">
        <v>24</v>
      </c>
      <c r="D58" s="50">
        <v>11</v>
      </c>
      <c r="E58" s="50">
        <v>13</v>
      </c>
      <c r="F58" s="50">
        <v>3</v>
      </c>
      <c r="G58" s="50">
        <v>3</v>
      </c>
      <c r="H58" s="50">
        <v>3</v>
      </c>
      <c r="I58" s="50">
        <f t="shared" si="2"/>
        <v>3938.7000000000003</v>
      </c>
      <c r="J58" s="50">
        <f t="shared" si="3"/>
        <v>3150.9600000000005</v>
      </c>
      <c r="K58" s="50"/>
      <c r="L58" s="50"/>
    </row>
    <row r="59" spans="1:12" x14ac:dyDescent="0.15">
      <c r="A59" s="50" t="s">
        <v>160</v>
      </c>
      <c r="B59" s="50">
        <v>29</v>
      </c>
      <c r="C59" s="50">
        <v>29</v>
      </c>
      <c r="D59" s="50">
        <v>20</v>
      </c>
      <c r="E59" s="50">
        <v>9</v>
      </c>
      <c r="F59" s="50">
        <v>4</v>
      </c>
      <c r="G59" s="50">
        <v>4</v>
      </c>
      <c r="H59" s="50">
        <v>4</v>
      </c>
      <c r="I59" s="50">
        <f t="shared" si="2"/>
        <v>4772.3</v>
      </c>
      <c r="J59" s="50">
        <f t="shared" si="3"/>
        <v>3817.84</v>
      </c>
      <c r="K59" s="50"/>
      <c r="L59" s="50"/>
    </row>
    <row r="60" spans="1:12" x14ac:dyDescent="0.15">
      <c r="A60" s="50" t="s">
        <v>161</v>
      </c>
      <c r="B60" s="50">
        <v>30</v>
      </c>
      <c r="C60" s="50">
        <v>30</v>
      </c>
      <c r="D60" s="50">
        <v>18</v>
      </c>
      <c r="E60" s="50">
        <v>12</v>
      </c>
      <c r="F60" s="50">
        <v>3</v>
      </c>
      <c r="G60" s="50">
        <v>3</v>
      </c>
      <c r="H60" s="50">
        <v>3</v>
      </c>
      <c r="I60" s="50">
        <f t="shared" si="2"/>
        <v>4807.2</v>
      </c>
      <c r="J60" s="50">
        <f t="shared" si="3"/>
        <v>3845.76</v>
      </c>
      <c r="K60" s="50"/>
      <c r="L60" s="50"/>
    </row>
    <row r="61" spans="1:12" x14ac:dyDescent="0.15">
      <c r="A61" s="50" t="s">
        <v>162</v>
      </c>
      <c r="B61" s="50">
        <v>30</v>
      </c>
      <c r="C61" s="50">
        <v>30</v>
      </c>
      <c r="D61" s="50">
        <v>11</v>
      </c>
      <c r="E61" s="50">
        <v>19</v>
      </c>
      <c r="F61" s="50">
        <v>1</v>
      </c>
      <c r="G61" s="50">
        <v>1</v>
      </c>
      <c r="H61" s="50">
        <v>1</v>
      </c>
      <c r="I61" s="50">
        <f t="shared" si="2"/>
        <v>4590.8999999999996</v>
      </c>
      <c r="J61" s="50">
        <f t="shared" si="3"/>
        <v>3672.72</v>
      </c>
      <c r="K61" s="50"/>
      <c r="L61" s="50"/>
    </row>
    <row r="62" spans="1:12" x14ac:dyDescent="0.15">
      <c r="A62" s="50" t="s">
        <v>163</v>
      </c>
      <c r="B62" s="50">
        <v>28</v>
      </c>
      <c r="C62" s="50">
        <v>28</v>
      </c>
      <c r="D62" s="50">
        <v>15</v>
      </c>
      <c r="E62" s="50">
        <v>13</v>
      </c>
      <c r="F62" s="50">
        <v>7</v>
      </c>
      <c r="G62" s="50">
        <v>7</v>
      </c>
      <c r="H62" s="50">
        <v>7</v>
      </c>
      <c r="I62" s="50">
        <f t="shared" si="2"/>
        <v>5025.1000000000004</v>
      </c>
      <c r="J62" s="50">
        <f t="shared" si="3"/>
        <v>4020.0800000000004</v>
      </c>
      <c r="K62" s="50"/>
      <c r="L62" s="50"/>
    </row>
    <row r="63" spans="1:12" x14ac:dyDescent="0.15">
      <c r="A63" s="50" t="s">
        <v>164</v>
      </c>
      <c r="B63" s="50">
        <v>41</v>
      </c>
      <c r="C63" s="50">
        <v>41</v>
      </c>
      <c r="D63" s="50">
        <v>23</v>
      </c>
      <c r="E63" s="50">
        <v>18</v>
      </c>
      <c r="F63" s="50">
        <v>1</v>
      </c>
      <c r="G63" s="50">
        <v>1</v>
      </c>
      <c r="H63" s="50">
        <v>1</v>
      </c>
      <c r="I63" s="50">
        <f t="shared" si="2"/>
        <v>6187.4</v>
      </c>
      <c r="J63" s="50">
        <f t="shared" si="3"/>
        <v>4949.92</v>
      </c>
      <c r="K63" s="50"/>
      <c r="L63" s="50"/>
    </row>
    <row r="64" spans="1:12" x14ac:dyDescent="0.15">
      <c r="A64" s="50" t="s">
        <v>165</v>
      </c>
      <c r="B64" s="50">
        <v>36</v>
      </c>
      <c r="C64" s="50">
        <v>36</v>
      </c>
      <c r="D64" s="50">
        <v>18</v>
      </c>
      <c r="E64" s="50">
        <v>18</v>
      </c>
      <c r="F64" s="50">
        <v>5</v>
      </c>
      <c r="G64" s="50">
        <v>5</v>
      </c>
      <c r="H64" s="50">
        <v>5</v>
      </c>
      <c r="I64" s="50">
        <f t="shared" si="2"/>
        <v>5963.4</v>
      </c>
      <c r="J64" s="50">
        <f t="shared" si="3"/>
        <v>4770.72</v>
      </c>
      <c r="K64" s="50"/>
      <c r="L64" s="50"/>
    </row>
    <row r="65" spans="1:12" x14ac:dyDescent="0.15">
      <c r="A65" s="50" t="s">
        <v>166</v>
      </c>
      <c r="B65" s="50">
        <v>19</v>
      </c>
      <c r="C65" s="50">
        <v>19</v>
      </c>
      <c r="D65" s="50">
        <v>12</v>
      </c>
      <c r="E65" s="50">
        <v>7</v>
      </c>
      <c r="F65" s="50">
        <v>1</v>
      </c>
      <c r="G65" s="50">
        <v>1</v>
      </c>
      <c r="H65" s="50">
        <v>1</v>
      </c>
      <c r="I65" s="50">
        <f t="shared" si="2"/>
        <v>2928.1000000000004</v>
      </c>
      <c r="J65" s="50">
        <f t="shared" si="3"/>
        <v>2342.4800000000005</v>
      </c>
      <c r="K65" s="50"/>
      <c r="L65" s="50"/>
    </row>
    <row r="66" spans="1:12" x14ac:dyDescent="0.15">
      <c r="A66" s="50" t="s">
        <v>167</v>
      </c>
      <c r="B66" s="50">
        <v>9</v>
      </c>
      <c r="C66" s="50">
        <v>9</v>
      </c>
      <c r="D66" s="50">
        <v>8</v>
      </c>
      <c r="E66" s="50">
        <v>1</v>
      </c>
      <c r="F66" s="50">
        <v>6</v>
      </c>
      <c r="G66" s="50">
        <v>6</v>
      </c>
      <c r="H66" s="50">
        <v>6</v>
      </c>
      <c r="I66" s="50">
        <f t="shared" si="2"/>
        <v>2071.5</v>
      </c>
      <c r="J66" s="50">
        <f t="shared" si="3"/>
        <v>1657.2</v>
      </c>
      <c r="K66" s="50"/>
      <c r="L66" s="50"/>
    </row>
    <row r="67" spans="1:12" x14ac:dyDescent="0.15">
      <c r="A67" s="50" t="s">
        <v>168</v>
      </c>
      <c r="B67" s="50">
        <v>28</v>
      </c>
      <c r="C67" s="50">
        <v>28</v>
      </c>
      <c r="D67" s="50">
        <v>13</v>
      </c>
      <c r="E67" s="50">
        <v>15</v>
      </c>
      <c r="F67" s="50">
        <v>5</v>
      </c>
      <c r="G67" s="50">
        <v>5</v>
      </c>
      <c r="H67" s="50">
        <v>5</v>
      </c>
      <c r="I67" s="50">
        <f t="shared" si="2"/>
        <v>4783.3</v>
      </c>
      <c r="J67" s="50">
        <f t="shared" si="3"/>
        <v>3826.6400000000003</v>
      </c>
      <c r="K67" s="50"/>
      <c r="L67" s="50"/>
    </row>
    <row r="68" spans="1:12" x14ac:dyDescent="0.15">
      <c r="A68" s="50" t="s">
        <v>169</v>
      </c>
      <c r="B68" s="50">
        <v>33</v>
      </c>
      <c r="C68" s="50">
        <v>33</v>
      </c>
      <c r="D68" s="50">
        <v>20</v>
      </c>
      <c r="E68" s="50">
        <v>13</v>
      </c>
      <c r="F68" s="50">
        <v>5</v>
      </c>
      <c r="G68" s="50">
        <v>5</v>
      </c>
      <c r="H68" s="50">
        <v>5</v>
      </c>
      <c r="I68" s="50">
        <f t="shared" si="2"/>
        <v>5501.1</v>
      </c>
      <c r="J68" s="50">
        <f t="shared" si="3"/>
        <v>4400.88</v>
      </c>
      <c r="K68" s="50"/>
      <c r="L68" s="50"/>
    </row>
    <row r="69" spans="1:12" x14ac:dyDescent="0.15">
      <c r="A69" s="50" t="s">
        <v>170</v>
      </c>
      <c r="B69" s="50">
        <v>34</v>
      </c>
      <c r="C69" s="50">
        <v>34</v>
      </c>
      <c r="D69" s="50">
        <v>21</v>
      </c>
      <c r="E69" s="50">
        <v>13</v>
      </c>
      <c r="F69" s="50">
        <v>1</v>
      </c>
      <c r="G69" s="50">
        <v>1</v>
      </c>
      <c r="H69" s="50">
        <v>1</v>
      </c>
      <c r="I69" s="50">
        <f t="shared" si="2"/>
        <v>5142.7</v>
      </c>
      <c r="J69" s="50">
        <f t="shared" si="3"/>
        <v>4114.16</v>
      </c>
      <c r="K69" s="50"/>
      <c r="L69" s="50"/>
    </row>
    <row r="70" spans="1:12" x14ac:dyDescent="0.15">
      <c r="A70" s="50" t="s">
        <v>171</v>
      </c>
      <c r="B70" s="50">
        <v>34</v>
      </c>
      <c r="C70" s="50">
        <v>34</v>
      </c>
      <c r="D70" s="50">
        <v>12</v>
      </c>
      <c r="E70" s="50">
        <v>22</v>
      </c>
      <c r="F70" s="50">
        <v>5</v>
      </c>
      <c r="G70" s="50">
        <v>5</v>
      </c>
      <c r="H70" s="50">
        <v>5</v>
      </c>
      <c r="I70" s="50">
        <f t="shared" si="2"/>
        <v>5692.6</v>
      </c>
      <c r="J70" s="50">
        <f t="shared" si="3"/>
        <v>4554.0800000000008</v>
      </c>
      <c r="K70" s="50"/>
      <c r="L70" s="50"/>
    </row>
    <row r="71" spans="1:12" x14ac:dyDescent="0.15">
      <c r="A71" s="50" t="s">
        <v>172</v>
      </c>
      <c r="B71" s="50">
        <v>31</v>
      </c>
      <c r="C71" s="50">
        <v>31</v>
      </c>
      <c r="D71" s="50">
        <v>13</v>
      </c>
      <c r="E71" s="50">
        <v>18</v>
      </c>
      <c r="F71" s="50">
        <v>9</v>
      </c>
      <c r="G71" s="50">
        <v>9</v>
      </c>
      <c r="H71" s="50">
        <v>9</v>
      </c>
      <c r="I71" s="50">
        <f t="shared" si="2"/>
        <v>5739.4</v>
      </c>
      <c r="J71" s="50">
        <f t="shared" si="3"/>
        <v>4591.5199999999995</v>
      </c>
      <c r="K71" s="50"/>
      <c r="L71" s="50"/>
    </row>
    <row r="72" spans="1:12" x14ac:dyDescent="0.15">
      <c r="A72" s="50" t="s">
        <v>173</v>
      </c>
      <c r="B72" s="50">
        <v>19</v>
      </c>
      <c r="C72" s="50">
        <v>19</v>
      </c>
      <c r="D72" s="50">
        <v>5</v>
      </c>
      <c r="E72" s="50">
        <v>14</v>
      </c>
      <c r="F72" s="50">
        <v>9</v>
      </c>
      <c r="G72" s="50">
        <v>9</v>
      </c>
      <c r="H72" s="50">
        <v>9</v>
      </c>
      <c r="I72" s="50">
        <f t="shared" si="2"/>
        <v>3971.8</v>
      </c>
      <c r="J72" s="50">
        <f t="shared" si="3"/>
        <v>3177.4400000000005</v>
      </c>
      <c r="K72" s="50"/>
      <c r="L72" s="50"/>
    </row>
    <row r="73" spans="1:12" x14ac:dyDescent="0.15">
      <c r="A73" s="50" t="s">
        <v>174</v>
      </c>
      <c r="B73" s="50">
        <v>17</v>
      </c>
      <c r="C73" s="50">
        <v>17</v>
      </c>
      <c r="D73" s="50">
        <v>1</v>
      </c>
      <c r="E73" s="50">
        <v>16</v>
      </c>
      <c r="F73" s="50">
        <v>11</v>
      </c>
      <c r="G73" s="50">
        <v>11</v>
      </c>
      <c r="H73" s="50">
        <v>11</v>
      </c>
      <c r="I73" s="50">
        <f t="shared" si="2"/>
        <v>3942.8</v>
      </c>
      <c r="J73" s="50">
        <f t="shared" si="3"/>
        <v>3154.2400000000002</v>
      </c>
      <c r="K73" s="50"/>
      <c r="L73" s="50"/>
    </row>
    <row r="74" spans="1:12" x14ac:dyDescent="0.15">
      <c r="A74" s="50" t="s">
        <v>175</v>
      </c>
      <c r="B74" s="50">
        <v>40</v>
      </c>
      <c r="C74" s="50">
        <v>40</v>
      </c>
      <c r="D74" s="50">
        <v>19</v>
      </c>
      <c r="E74" s="50">
        <v>21</v>
      </c>
      <c r="F74" s="50">
        <v>3</v>
      </c>
      <c r="G74" s="50">
        <v>3</v>
      </c>
      <c r="H74" s="50">
        <v>3</v>
      </c>
      <c r="I74" s="50">
        <f>$B$5*B74+$C$5*C74+$D$5*D74+$E$5*E74+$F$5*F74+$G$5*G74+$H$5*H74</f>
        <v>6309.1</v>
      </c>
      <c r="J74" s="50">
        <f t="shared" ref="J74:J77" si="4">I74*0.8</f>
        <v>5047.2800000000007</v>
      </c>
      <c r="K74" s="50"/>
      <c r="L74" s="50"/>
    </row>
    <row r="75" spans="1:12" x14ac:dyDescent="0.15">
      <c r="A75" s="50" t="s">
        <v>176</v>
      </c>
      <c r="B75" s="50">
        <v>34</v>
      </c>
      <c r="C75" s="50">
        <v>34</v>
      </c>
      <c r="D75" s="50">
        <v>20</v>
      </c>
      <c r="E75" s="50">
        <v>14</v>
      </c>
      <c r="F75" s="50">
        <v>6</v>
      </c>
      <c r="G75" s="50">
        <v>6</v>
      </c>
      <c r="H75" s="50">
        <v>6</v>
      </c>
      <c r="I75" s="50">
        <f>$B$5*B75+$C$5*C75+$D$5*D75+$E$5*E75+$F$5*F75+$G$5*G75+$H$5*H75</f>
        <v>5777.8</v>
      </c>
      <c r="J75" s="50">
        <f t="shared" si="4"/>
        <v>4622.2400000000007</v>
      </c>
      <c r="K75" s="50"/>
      <c r="L75" s="50"/>
    </row>
    <row r="76" spans="1:12" x14ac:dyDescent="0.15">
      <c r="A76" s="50" t="s">
        <v>177</v>
      </c>
      <c r="B76" s="50">
        <v>27</v>
      </c>
      <c r="C76" s="50">
        <v>27</v>
      </c>
      <c r="D76" s="50">
        <v>12</v>
      </c>
      <c r="E76" s="50">
        <v>15</v>
      </c>
      <c r="F76" s="50">
        <v>4</v>
      </c>
      <c r="G76" s="50">
        <v>4</v>
      </c>
      <c r="H76" s="50">
        <v>4</v>
      </c>
      <c r="I76" s="50">
        <f>$B$5*B76+$C$5*C76+$D$5*D76+$E$5*E76+$F$5*F76+$G$5*G76+$H$5*H76</f>
        <v>4511.7</v>
      </c>
      <c r="J76" s="50">
        <f t="shared" si="4"/>
        <v>3609.36</v>
      </c>
      <c r="K76" s="50"/>
      <c r="L76" s="50"/>
    </row>
    <row r="77" spans="1:12" x14ac:dyDescent="0.15">
      <c r="A77" s="50" t="s">
        <v>178</v>
      </c>
      <c r="B77" s="50">
        <v>28</v>
      </c>
      <c r="C77" s="50">
        <v>28</v>
      </c>
      <c r="D77" s="50">
        <v>14</v>
      </c>
      <c r="E77" s="50">
        <v>14</v>
      </c>
      <c r="F77" s="50">
        <v>5</v>
      </c>
      <c r="G77" s="50">
        <v>5</v>
      </c>
      <c r="H77" s="50">
        <v>5</v>
      </c>
      <c r="I77" s="50">
        <f>$B$5*B77+$C$5*C77+$D$5*D77+$E$5*E77+$F$5*F77+$G$5*G77+$H$5*H77</f>
        <v>4778.2000000000007</v>
      </c>
      <c r="J77" s="50">
        <f t="shared" si="4"/>
        <v>3822.5600000000009</v>
      </c>
      <c r="K77" s="50"/>
      <c r="L77" s="50"/>
    </row>
    <row r="78" spans="1:12" x14ac:dyDescent="0.15">
      <c r="B78" s="8">
        <f t="shared" ref="B78:H78" si="5">SUM(B6:B77)</f>
        <v>2054</v>
      </c>
      <c r="C78" s="8">
        <f t="shared" si="5"/>
        <v>2054</v>
      </c>
      <c r="D78" s="8">
        <f t="shared" si="5"/>
        <v>1078</v>
      </c>
      <c r="E78" s="8">
        <f t="shared" si="5"/>
        <v>976</v>
      </c>
      <c r="F78" s="8">
        <f t="shared" si="5"/>
        <v>270</v>
      </c>
      <c r="G78" s="8">
        <f t="shared" si="5"/>
        <v>270</v>
      </c>
      <c r="H78" s="8">
        <f t="shared" si="5"/>
        <v>270</v>
      </c>
    </row>
  </sheetData>
  <mergeCells count="6">
    <mergeCell ref="A1:L2"/>
    <mergeCell ref="A3:A5"/>
    <mergeCell ref="I3:I5"/>
    <mergeCell ref="J3:J5"/>
    <mergeCell ref="K3:K5"/>
    <mergeCell ref="L3:L5"/>
  </mergeCells>
  <phoneticPr fontId="9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1C302-1A73-483C-B3BA-DEADDC7A2A47}">
  <dimension ref="A1:M79"/>
  <sheetViews>
    <sheetView tabSelected="1" workbookViewId="0">
      <selection activeCell="M14" sqref="M14"/>
    </sheetView>
  </sheetViews>
  <sheetFormatPr defaultRowHeight="13.5" x14ac:dyDescent="0.15"/>
  <cols>
    <col min="1" max="1" width="12.5" bestFit="1" customWidth="1"/>
    <col min="13" max="13" width="16.5" customWidth="1"/>
  </cols>
  <sheetData>
    <row r="1" spans="1:13" x14ac:dyDescent="0.15">
      <c r="A1" s="62" t="s">
        <v>179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x14ac:dyDescent="0.1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24" x14ac:dyDescent="0.15">
      <c r="A3" s="72" t="s">
        <v>0</v>
      </c>
      <c r="B3" s="57" t="s">
        <v>187</v>
      </c>
      <c r="C3" s="57" t="s">
        <v>187</v>
      </c>
      <c r="D3" s="57" t="s">
        <v>187</v>
      </c>
      <c r="E3" s="57" t="s">
        <v>270</v>
      </c>
      <c r="F3" s="57" t="s">
        <v>271</v>
      </c>
      <c r="G3" s="57" t="s">
        <v>272</v>
      </c>
      <c r="H3" s="57" t="s">
        <v>272</v>
      </c>
      <c r="I3" s="57" t="s">
        <v>272</v>
      </c>
      <c r="J3" s="72" t="s">
        <v>1</v>
      </c>
      <c r="K3" s="72" t="s">
        <v>2</v>
      </c>
      <c r="L3" s="74" t="s">
        <v>3</v>
      </c>
      <c r="M3" s="74" t="s">
        <v>4</v>
      </c>
    </row>
    <row r="4" spans="1:13" ht="72" x14ac:dyDescent="0.15">
      <c r="A4" s="72"/>
      <c r="B4" s="57" t="s">
        <v>188</v>
      </c>
      <c r="C4" s="57" t="s">
        <v>189</v>
      </c>
      <c r="D4" s="57" t="s">
        <v>190</v>
      </c>
      <c r="E4" s="57" t="s">
        <v>191</v>
      </c>
      <c r="F4" s="57" t="s">
        <v>192</v>
      </c>
      <c r="G4" s="57" t="s">
        <v>193</v>
      </c>
      <c r="H4" s="57" t="s">
        <v>194</v>
      </c>
      <c r="I4" s="57" t="s">
        <v>195</v>
      </c>
      <c r="J4" s="72"/>
      <c r="K4" s="72"/>
      <c r="L4" s="74"/>
      <c r="M4" s="74"/>
    </row>
    <row r="5" spans="1:13" x14ac:dyDescent="0.15">
      <c r="A5" s="73"/>
      <c r="B5" s="58">
        <v>52.9</v>
      </c>
      <c r="C5" s="58">
        <v>45</v>
      </c>
      <c r="D5" s="58">
        <v>30</v>
      </c>
      <c r="E5" s="58">
        <v>52.9</v>
      </c>
      <c r="F5" s="58">
        <v>52.9</v>
      </c>
      <c r="G5" s="58">
        <v>52.9</v>
      </c>
      <c r="H5" s="58">
        <v>29</v>
      </c>
      <c r="I5" s="58">
        <v>42</v>
      </c>
      <c r="J5" s="72"/>
      <c r="K5" s="72"/>
      <c r="L5" s="74"/>
      <c r="M5" s="74"/>
    </row>
    <row r="6" spans="1:13" x14ac:dyDescent="0.15">
      <c r="A6" s="50" t="s">
        <v>196</v>
      </c>
      <c r="B6" s="50">
        <v>27</v>
      </c>
      <c r="C6" s="50">
        <v>27</v>
      </c>
      <c r="D6" s="50">
        <v>27</v>
      </c>
      <c r="E6" s="50">
        <v>14</v>
      </c>
      <c r="F6" s="50">
        <v>13</v>
      </c>
      <c r="G6" s="50">
        <v>4</v>
      </c>
      <c r="H6" s="50">
        <v>4</v>
      </c>
      <c r="I6" s="50">
        <v>4</v>
      </c>
      <c r="J6" s="50">
        <f>$B$5*B6+$C$5*C6+$D$5*C6+$E$5*E6+$F$5*F6+$G$5*G6+$H$5*H6+$I$5*I6</f>
        <v>5377.2000000000007</v>
      </c>
      <c r="K6" s="50">
        <f t="shared" ref="K6:K69" si="0">J6*0.8</f>
        <v>4301.7600000000011</v>
      </c>
      <c r="L6" s="50"/>
      <c r="M6" s="50"/>
    </row>
    <row r="7" spans="1:13" x14ac:dyDescent="0.15">
      <c r="A7" s="50" t="s">
        <v>197</v>
      </c>
      <c r="B7" s="50">
        <v>42</v>
      </c>
      <c r="C7" s="50">
        <v>42</v>
      </c>
      <c r="D7" s="50">
        <v>42</v>
      </c>
      <c r="E7" s="50">
        <v>32</v>
      </c>
      <c r="F7" s="50">
        <v>10</v>
      </c>
      <c r="G7" s="50">
        <v>0</v>
      </c>
      <c r="H7" s="50">
        <v>0</v>
      </c>
      <c r="I7" s="50">
        <v>0</v>
      </c>
      <c r="J7" s="50">
        <f t="shared" ref="J7:J70" si="1">$B$5*B7+$C$5*C7+$D$5*C7+$E$5*E7+$F$5*F7+$G$5*G7+$H$5*H7+$I$5*I7</f>
        <v>7593.5999999999995</v>
      </c>
      <c r="K7" s="50">
        <f t="shared" si="0"/>
        <v>6074.88</v>
      </c>
      <c r="L7" s="50"/>
      <c r="M7" s="50"/>
    </row>
    <row r="8" spans="1:13" x14ac:dyDescent="0.15">
      <c r="A8" s="50" t="s">
        <v>198</v>
      </c>
      <c r="B8" s="50">
        <v>39</v>
      </c>
      <c r="C8" s="50">
        <v>39</v>
      </c>
      <c r="D8" s="50">
        <v>39</v>
      </c>
      <c r="E8" s="50">
        <v>32</v>
      </c>
      <c r="F8" s="50">
        <v>7</v>
      </c>
      <c r="G8" s="50">
        <v>1</v>
      </c>
      <c r="H8" s="50">
        <v>1</v>
      </c>
      <c r="I8" s="50">
        <v>1</v>
      </c>
      <c r="J8" s="50">
        <f t="shared" si="1"/>
        <v>7175.1</v>
      </c>
      <c r="K8" s="50">
        <f t="shared" si="0"/>
        <v>5740.0800000000008</v>
      </c>
      <c r="L8" s="50"/>
      <c r="M8" s="50"/>
    </row>
    <row r="9" spans="1:13" x14ac:dyDescent="0.15">
      <c r="A9" s="50" t="s">
        <v>199</v>
      </c>
      <c r="B9" s="50">
        <v>40</v>
      </c>
      <c r="C9" s="50">
        <v>40</v>
      </c>
      <c r="D9" s="50">
        <v>40</v>
      </c>
      <c r="E9" s="50">
        <v>29</v>
      </c>
      <c r="F9" s="50">
        <v>11</v>
      </c>
      <c r="G9" s="50">
        <v>0</v>
      </c>
      <c r="H9" s="50">
        <v>0</v>
      </c>
      <c r="I9" s="50">
        <v>0</v>
      </c>
      <c r="J9" s="50">
        <f t="shared" si="1"/>
        <v>7232</v>
      </c>
      <c r="K9" s="50">
        <f t="shared" si="0"/>
        <v>5785.6</v>
      </c>
      <c r="L9" s="50"/>
      <c r="M9" s="50"/>
    </row>
    <row r="10" spans="1:13" x14ac:dyDescent="0.15">
      <c r="A10" s="50" t="s">
        <v>200</v>
      </c>
      <c r="B10" s="50">
        <v>39</v>
      </c>
      <c r="C10" s="50">
        <v>39</v>
      </c>
      <c r="D10" s="50">
        <v>39</v>
      </c>
      <c r="E10" s="50">
        <v>30</v>
      </c>
      <c r="F10" s="50">
        <v>9</v>
      </c>
      <c r="G10" s="50">
        <v>1</v>
      </c>
      <c r="H10" s="50">
        <v>1</v>
      </c>
      <c r="I10" s="50">
        <v>1</v>
      </c>
      <c r="J10" s="50">
        <f t="shared" si="1"/>
        <v>7175.1</v>
      </c>
      <c r="K10" s="50">
        <f t="shared" si="0"/>
        <v>5740.0800000000008</v>
      </c>
      <c r="L10" s="50"/>
      <c r="M10" s="50"/>
    </row>
    <row r="11" spans="1:13" x14ac:dyDescent="0.15">
      <c r="A11" s="50" t="s">
        <v>201</v>
      </c>
      <c r="B11" s="50">
        <v>20</v>
      </c>
      <c r="C11" s="50">
        <v>20</v>
      </c>
      <c r="D11" s="50">
        <v>20</v>
      </c>
      <c r="E11" s="50">
        <v>2</v>
      </c>
      <c r="F11" s="50">
        <v>18</v>
      </c>
      <c r="G11" s="50">
        <v>4</v>
      </c>
      <c r="H11" s="50">
        <v>4</v>
      </c>
      <c r="I11" s="50">
        <v>4</v>
      </c>
      <c r="J11" s="50">
        <f t="shared" si="1"/>
        <v>4111.6000000000004</v>
      </c>
      <c r="K11" s="50">
        <f t="shared" si="0"/>
        <v>3289.2800000000007</v>
      </c>
      <c r="L11" s="50"/>
      <c r="M11" s="50"/>
    </row>
    <row r="12" spans="1:13" x14ac:dyDescent="0.15">
      <c r="A12" s="50" t="s">
        <v>202</v>
      </c>
      <c r="B12" s="50">
        <v>20</v>
      </c>
      <c r="C12" s="50">
        <v>20</v>
      </c>
      <c r="D12" s="50">
        <v>20</v>
      </c>
      <c r="E12" s="50">
        <v>5</v>
      </c>
      <c r="F12" s="50">
        <v>15</v>
      </c>
      <c r="G12" s="50">
        <v>5</v>
      </c>
      <c r="H12" s="50">
        <v>5</v>
      </c>
      <c r="I12" s="50">
        <v>5</v>
      </c>
      <c r="J12" s="50">
        <f t="shared" si="1"/>
        <v>4235.5</v>
      </c>
      <c r="K12" s="50">
        <f t="shared" si="0"/>
        <v>3388.4</v>
      </c>
      <c r="L12" s="50"/>
      <c r="M12" s="50"/>
    </row>
    <row r="13" spans="1:13" x14ac:dyDescent="0.15">
      <c r="A13" s="50" t="s">
        <v>203</v>
      </c>
      <c r="B13" s="50">
        <v>26</v>
      </c>
      <c r="C13" s="50">
        <v>26</v>
      </c>
      <c r="D13" s="50">
        <v>26</v>
      </c>
      <c r="E13" s="50">
        <v>11</v>
      </c>
      <c r="F13" s="50">
        <v>15</v>
      </c>
      <c r="G13" s="50">
        <v>6</v>
      </c>
      <c r="H13" s="50">
        <v>6</v>
      </c>
      <c r="I13" s="50">
        <v>6</v>
      </c>
      <c r="J13" s="50">
        <f t="shared" si="1"/>
        <v>5444.1999999999989</v>
      </c>
      <c r="K13" s="50">
        <f t="shared" si="0"/>
        <v>4355.3599999999997</v>
      </c>
      <c r="L13" s="50"/>
      <c r="M13" s="50"/>
    </row>
    <row r="14" spans="1:13" x14ac:dyDescent="0.15">
      <c r="A14" s="50" t="s">
        <v>204</v>
      </c>
      <c r="B14" s="50">
        <v>34</v>
      </c>
      <c r="C14" s="50">
        <v>34</v>
      </c>
      <c r="D14" s="50">
        <v>34</v>
      </c>
      <c r="E14" s="50">
        <v>23</v>
      </c>
      <c r="F14" s="50">
        <v>11</v>
      </c>
      <c r="G14" s="50">
        <v>2</v>
      </c>
      <c r="H14" s="50">
        <v>2</v>
      </c>
      <c r="I14" s="50">
        <v>2</v>
      </c>
      <c r="J14" s="50">
        <f t="shared" si="1"/>
        <v>6395</v>
      </c>
      <c r="K14" s="50">
        <f t="shared" si="0"/>
        <v>5116</v>
      </c>
      <c r="L14" s="50"/>
      <c r="M14" s="50"/>
    </row>
    <row r="15" spans="1:13" x14ac:dyDescent="0.15">
      <c r="A15" s="50" t="s">
        <v>205</v>
      </c>
      <c r="B15" s="50">
        <v>33</v>
      </c>
      <c r="C15" s="50">
        <v>33</v>
      </c>
      <c r="D15" s="50">
        <v>33</v>
      </c>
      <c r="E15" s="50">
        <v>28</v>
      </c>
      <c r="F15" s="50">
        <v>5</v>
      </c>
      <c r="G15" s="50">
        <v>1</v>
      </c>
      <c r="H15" s="50">
        <v>1</v>
      </c>
      <c r="I15" s="50">
        <v>1</v>
      </c>
      <c r="J15" s="50">
        <f t="shared" si="1"/>
        <v>6090.2999999999993</v>
      </c>
      <c r="K15" s="50">
        <f t="shared" si="0"/>
        <v>4872.24</v>
      </c>
      <c r="L15" s="50"/>
      <c r="M15" s="50"/>
    </row>
    <row r="16" spans="1:13" x14ac:dyDescent="0.15">
      <c r="A16" s="50" t="s">
        <v>206</v>
      </c>
      <c r="B16" s="50">
        <v>30</v>
      </c>
      <c r="C16" s="50">
        <v>30</v>
      </c>
      <c r="D16" s="50">
        <v>30</v>
      </c>
      <c r="E16" s="50">
        <v>18</v>
      </c>
      <c r="F16" s="50">
        <v>12</v>
      </c>
      <c r="G16" s="50">
        <v>3</v>
      </c>
      <c r="H16" s="50">
        <v>3</v>
      </c>
      <c r="I16" s="50">
        <v>3</v>
      </c>
      <c r="J16" s="50">
        <f t="shared" si="1"/>
        <v>5795.7</v>
      </c>
      <c r="K16" s="50">
        <f t="shared" si="0"/>
        <v>4636.5600000000004</v>
      </c>
      <c r="L16" s="50"/>
      <c r="M16" s="50"/>
    </row>
    <row r="17" spans="1:13" x14ac:dyDescent="0.15">
      <c r="A17" s="50" t="s">
        <v>207</v>
      </c>
      <c r="B17" s="50">
        <v>34</v>
      </c>
      <c r="C17" s="50">
        <v>34</v>
      </c>
      <c r="D17" s="50">
        <v>34</v>
      </c>
      <c r="E17" s="50">
        <v>17</v>
      </c>
      <c r="F17" s="50">
        <v>17</v>
      </c>
      <c r="G17" s="50">
        <v>3</v>
      </c>
      <c r="H17" s="50">
        <v>3</v>
      </c>
      <c r="I17" s="50">
        <v>3</v>
      </c>
      <c r="J17" s="50">
        <f t="shared" si="1"/>
        <v>6518.9000000000005</v>
      </c>
      <c r="K17" s="50">
        <f t="shared" si="0"/>
        <v>5215.1200000000008</v>
      </c>
      <c r="L17" s="50"/>
      <c r="M17" s="50"/>
    </row>
    <row r="18" spans="1:13" x14ac:dyDescent="0.15">
      <c r="A18" s="50" t="s">
        <v>208</v>
      </c>
      <c r="B18" s="50">
        <v>31</v>
      </c>
      <c r="C18" s="50">
        <v>31</v>
      </c>
      <c r="D18" s="50">
        <v>31</v>
      </c>
      <c r="E18" s="50">
        <v>13</v>
      </c>
      <c r="F18" s="50">
        <v>18</v>
      </c>
      <c r="G18" s="50">
        <v>3</v>
      </c>
      <c r="H18" s="50">
        <v>3</v>
      </c>
      <c r="I18" s="50">
        <v>3</v>
      </c>
      <c r="J18" s="50">
        <f t="shared" si="1"/>
        <v>5976.4999999999991</v>
      </c>
      <c r="K18" s="50">
        <f t="shared" si="0"/>
        <v>4781.2</v>
      </c>
      <c r="L18" s="50"/>
      <c r="M18" s="50"/>
    </row>
    <row r="19" spans="1:13" x14ac:dyDescent="0.15">
      <c r="A19" s="50" t="s">
        <v>209</v>
      </c>
      <c r="B19" s="50">
        <v>40</v>
      </c>
      <c r="C19" s="50">
        <v>40</v>
      </c>
      <c r="D19" s="50">
        <v>40</v>
      </c>
      <c r="E19" s="50">
        <v>20</v>
      </c>
      <c r="F19" s="50">
        <v>20</v>
      </c>
      <c r="G19" s="50">
        <v>3</v>
      </c>
      <c r="H19" s="50">
        <v>3</v>
      </c>
      <c r="I19" s="50">
        <v>3</v>
      </c>
      <c r="J19" s="50">
        <f t="shared" si="1"/>
        <v>7603.7</v>
      </c>
      <c r="K19" s="50">
        <f t="shared" si="0"/>
        <v>6082.96</v>
      </c>
      <c r="L19" s="50"/>
      <c r="M19" s="50"/>
    </row>
    <row r="20" spans="1:13" x14ac:dyDescent="0.15">
      <c r="A20" s="50" t="s">
        <v>210</v>
      </c>
      <c r="B20" s="50">
        <v>38</v>
      </c>
      <c r="C20" s="50">
        <v>38</v>
      </c>
      <c r="D20" s="50">
        <v>38</v>
      </c>
      <c r="E20" s="50">
        <v>21</v>
      </c>
      <c r="F20" s="50">
        <v>17</v>
      </c>
      <c r="G20" s="50">
        <v>2</v>
      </c>
      <c r="H20" s="50">
        <v>2</v>
      </c>
      <c r="I20" s="50">
        <v>2</v>
      </c>
      <c r="J20" s="50">
        <f t="shared" si="1"/>
        <v>7118.2</v>
      </c>
      <c r="K20" s="50">
        <f t="shared" si="0"/>
        <v>5694.56</v>
      </c>
      <c r="L20" s="50"/>
      <c r="M20" s="50"/>
    </row>
    <row r="21" spans="1:13" x14ac:dyDescent="0.15">
      <c r="A21" s="50" t="s">
        <v>211</v>
      </c>
      <c r="B21" s="50">
        <v>18</v>
      </c>
      <c r="C21" s="50">
        <v>18</v>
      </c>
      <c r="D21" s="50">
        <v>18</v>
      </c>
      <c r="E21" s="50">
        <v>4</v>
      </c>
      <c r="F21" s="50">
        <v>14</v>
      </c>
      <c r="G21" s="50">
        <v>7</v>
      </c>
      <c r="H21" s="50">
        <v>7</v>
      </c>
      <c r="I21" s="50">
        <v>7</v>
      </c>
      <c r="J21" s="50">
        <f t="shared" si="1"/>
        <v>4121.7</v>
      </c>
      <c r="K21" s="50">
        <f t="shared" si="0"/>
        <v>3297.36</v>
      </c>
      <c r="L21" s="50"/>
      <c r="M21" s="50"/>
    </row>
    <row r="22" spans="1:13" x14ac:dyDescent="0.15">
      <c r="A22" s="50" t="s">
        <v>212</v>
      </c>
      <c r="B22" s="50">
        <v>23</v>
      </c>
      <c r="C22" s="50">
        <v>23</v>
      </c>
      <c r="D22" s="50">
        <v>23</v>
      </c>
      <c r="E22" s="50">
        <v>6</v>
      </c>
      <c r="F22" s="50">
        <v>17</v>
      </c>
      <c r="G22" s="50">
        <v>5</v>
      </c>
      <c r="H22" s="50">
        <v>5</v>
      </c>
      <c r="I22" s="50">
        <v>5</v>
      </c>
      <c r="J22" s="50">
        <f t="shared" si="1"/>
        <v>4777.8999999999996</v>
      </c>
      <c r="K22" s="50">
        <f t="shared" si="0"/>
        <v>3822.3199999999997</v>
      </c>
      <c r="L22" s="50"/>
      <c r="M22" s="50"/>
    </row>
    <row r="23" spans="1:13" x14ac:dyDescent="0.15">
      <c r="A23" s="50" t="s">
        <v>213</v>
      </c>
      <c r="B23" s="50">
        <v>25</v>
      </c>
      <c r="C23" s="50">
        <v>25</v>
      </c>
      <c r="D23" s="50">
        <v>25</v>
      </c>
      <c r="E23" s="50">
        <v>14</v>
      </c>
      <c r="F23" s="50">
        <v>11</v>
      </c>
      <c r="G23" s="50">
        <v>0</v>
      </c>
      <c r="H23" s="50">
        <v>0</v>
      </c>
      <c r="I23" s="50">
        <v>0</v>
      </c>
      <c r="J23" s="50">
        <f t="shared" si="1"/>
        <v>4520</v>
      </c>
      <c r="K23" s="50">
        <f t="shared" si="0"/>
        <v>3616</v>
      </c>
      <c r="L23" s="50"/>
      <c r="M23" s="50"/>
    </row>
    <row r="24" spans="1:13" x14ac:dyDescent="0.15">
      <c r="A24" s="50" t="s">
        <v>214</v>
      </c>
      <c r="B24" s="50">
        <v>26</v>
      </c>
      <c r="C24" s="50">
        <v>26</v>
      </c>
      <c r="D24" s="50">
        <v>26</v>
      </c>
      <c r="E24" s="50">
        <v>20</v>
      </c>
      <c r="F24" s="50">
        <v>6</v>
      </c>
      <c r="G24" s="50">
        <v>1</v>
      </c>
      <c r="H24" s="50">
        <v>1</v>
      </c>
      <c r="I24" s="50">
        <v>1</v>
      </c>
      <c r="J24" s="50">
        <f t="shared" si="1"/>
        <v>4824.6999999999989</v>
      </c>
      <c r="K24" s="50">
        <f t="shared" si="0"/>
        <v>3859.7599999999993</v>
      </c>
      <c r="L24" s="50"/>
      <c r="M24" s="50"/>
    </row>
    <row r="25" spans="1:13" x14ac:dyDescent="0.15">
      <c r="A25" s="50" t="s">
        <v>215</v>
      </c>
      <c r="B25" s="50">
        <v>34</v>
      </c>
      <c r="C25" s="50">
        <v>34</v>
      </c>
      <c r="D25" s="50">
        <v>34</v>
      </c>
      <c r="E25" s="50">
        <v>20</v>
      </c>
      <c r="F25" s="50">
        <v>14</v>
      </c>
      <c r="G25" s="50">
        <v>3</v>
      </c>
      <c r="H25" s="50">
        <v>3</v>
      </c>
      <c r="I25" s="50">
        <v>3</v>
      </c>
      <c r="J25" s="50">
        <f t="shared" si="1"/>
        <v>6518.9000000000005</v>
      </c>
      <c r="K25" s="50">
        <f t="shared" si="0"/>
        <v>5215.1200000000008</v>
      </c>
      <c r="L25" s="50"/>
      <c r="M25" s="50"/>
    </row>
    <row r="26" spans="1:13" x14ac:dyDescent="0.15">
      <c r="A26" s="50" t="s">
        <v>216</v>
      </c>
      <c r="B26" s="50">
        <v>37</v>
      </c>
      <c r="C26" s="50">
        <v>37</v>
      </c>
      <c r="D26" s="50">
        <v>37</v>
      </c>
      <c r="E26" s="50">
        <v>17</v>
      </c>
      <c r="F26" s="50">
        <v>20</v>
      </c>
      <c r="G26" s="50">
        <v>1</v>
      </c>
      <c r="H26" s="50">
        <v>1</v>
      </c>
      <c r="I26" s="50">
        <v>1</v>
      </c>
      <c r="J26" s="50">
        <f t="shared" si="1"/>
        <v>6813.5</v>
      </c>
      <c r="K26" s="50">
        <f t="shared" si="0"/>
        <v>5450.8</v>
      </c>
      <c r="L26" s="50"/>
      <c r="M26" s="50"/>
    </row>
    <row r="27" spans="1:13" x14ac:dyDescent="0.15">
      <c r="A27" s="50" t="s">
        <v>217</v>
      </c>
      <c r="B27" s="50">
        <v>34</v>
      </c>
      <c r="C27" s="50">
        <v>34</v>
      </c>
      <c r="D27" s="50">
        <v>34</v>
      </c>
      <c r="E27" s="50">
        <v>23</v>
      </c>
      <c r="F27" s="50">
        <v>11</v>
      </c>
      <c r="G27" s="50">
        <v>2</v>
      </c>
      <c r="H27" s="50">
        <v>2</v>
      </c>
      <c r="I27" s="50">
        <v>2</v>
      </c>
      <c r="J27" s="50">
        <f t="shared" si="1"/>
        <v>6395</v>
      </c>
      <c r="K27" s="50">
        <f t="shared" si="0"/>
        <v>5116</v>
      </c>
      <c r="L27" s="50"/>
      <c r="M27" s="50"/>
    </row>
    <row r="28" spans="1:13" x14ac:dyDescent="0.15">
      <c r="A28" s="50" t="s">
        <v>218</v>
      </c>
      <c r="B28" s="50">
        <v>38</v>
      </c>
      <c r="C28" s="50">
        <v>38</v>
      </c>
      <c r="D28" s="50">
        <v>38</v>
      </c>
      <c r="E28" s="50">
        <v>25</v>
      </c>
      <c r="F28" s="50">
        <v>13</v>
      </c>
      <c r="G28" s="50">
        <v>0</v>
      </c>
      <c r="H28" s="50">
        <v>0</v>
      </c>
      <c r="I28" s="50">
        <v>0</v>
      </c>
      <c r="J28" s="50">
        <f t="shared" si="1"/>
        <v>6870.4</v>
      </c>
      <c r="K28" s="50">
        <f t="shared" si="0"/>
        <v>5496.32</v>
      </c>
      <c r="L28" s="50"/>
      <c r="M28" s="50"/>
    </row>
    <row r="29" spans="1:13" x14ac:dyDescent="0.15">
      <c r="A29" s="50" t="s">
        <v>219</v>
      </c>
      <c r="B29" s="50">
        <v>31</v>
      </c>
      <c r="C29" s="50">
        <v>31</v>
      </c>
      <c r="D29" s="50">
        <v>31</v>
      </c>
      <c r="E29" s="50">
        <v>17</v>
      </c>
      <c r="F29" s="50">
        <v>14</v>
      </c>
      <c r="G29" s="50">
        <v>5</v>
      </c>
      <c r="H29" s="50">
        <v>5</v>
      </c>
      <c r="I29" s="50">
        <v>5</v>
      </c>
      <c r="J29" s="50">
        <f t="shared" si="1"/>
        <v>6224.3</v>
      </c>
      <c r="K29" s="50">
        <f t="shared" si="0"/>
        <v>4979.4400000000005</v>
      </c>
      <c r="L29" s="50"/>
      <c r="M29" s="50"/>
    </row>
    <row r="30" spans="1:13" x14ac:dyDescent="0.15">
      <c r="A30" s="50" t="s">
        <v>220</v>
      </c>
      <c r="B30" s="50">
        <v>31</v>
      </c>
      <c r="C30" s="50">
        <v>31</v>
      </c>
      <c r="D30" s="50">
        <v>31</v>
      </c>
      <c r="E30" s="50">
        <v>25</v>
      </c>
      <c r="F30" s="50">
        <v>6</v>
      </c>
      <c r="G30" s="50">
        <v>2</v>
      </c>
      <c r="H30" s="50">
        <v>2</v>
      </c>
      <c r="I30" s="50">
        <v>2</v>
      </c>
      <c r="J30" s="50">
        <f t="shared" si="1"/>
        <v>5852.5999999999995</v>
      </c>
      <c r="K30" s="50">
        <f t="shared" si="0"/>
        <v>4682.08</v>
      </c>
      <c r="L30" s="50"/>
      <c r="M30" s="50"/>
    </row>
    <row r="31" spans="1:13" x14ac:dyDescent="0.15">
      <c r="A31" s="50" t="s">
        <v>221</v>
      </c>
      <c r="B31" s="50">
        <v>33</v>
      </c>
      <c r="C31" s="50">
        <v>33</v>
      </c>
      <c r="D31" s="50">
        <v>33</v>
      </c>
      <c r="E31" s="50">
        <v>27</v>
      </c>
      <c r="F31" s="50">
        <v>6</v>
      </c>
      <c r="G31" s="50">
        <v>1</v>
      </c>
      <c r="H31" s="50">
        <v>1</v>
      </c>
      <c r="I31" s="50">
        <v>1</v>
      </c>
      <c r="J31" s="50">
        <f t="shared" si="1"/>
        <v>6090.2999999999993</v>
      </c>
      <c r="K31" s="50">
        <f t="shared" si="0"/>
        <v>4872.24</v>
      </c>
      <c r="L31" s="50"/>
      <c r="M31" s="50"/>
    </row>
    <row r="32" spans="1:13" x14ac:dyDescent="0.15">
      <c r="A32" s="50" t="s">
        <v>222</v>
      </c>
      <c r="B32" s="50">
        <v>29</v>
      </c>
      <c r="C32" s="50">
        <v>29</v>
      </c>
      <c r="D32" s="50">
        <v>29</v>
      </c>
      <c r="E32" s="50">
        <v>21</v>
      </c>
      <c r="F32" s="50">
        <v>8</v>
      </c>
      <c r="G32" s="50">
        <v>2</v>
      </c>
      <c r="H32" s="50">
        <v>2</v>
      </c>
      <c r="I32" s="50">
        <v>2</v>
      </c>
      <c r="J32" s="50">
        <f t="shared" si="1"/>
        <v>5491</v>
      </c>
      <c r="K32" s="50">
        <f t="shared" si="0"/>
        <v>4392.8</v>
      </c>
      <c r="L32" s="50"/>
      <c r="M32" s="50"/>
    </row>
    <row r="33" spans="1:13" x14ac:dyDescent="0.15">
      <c r="A33" s="50" t="s">
        <v>223</v>
      </c>
      <c r="B33" s="50">
        <v>23</v>
      </c>
      <c r="C33" s="50">
        <v>23</v>
      </c>
      <c r="D33" s="50">
        <v>23</v>
      </c>
      <c r="E33" s="50">
        <v>18</v>
      </c>
      <c r="F33" s="50">
        <v>5</v>
      </c>
      <c r="G33" s="50">
        <v>3</v>
      </c>
      <c r="H33" s="50">
        <v>3</v>
      </c>
      <c r="I33" s="50">
        <v>3</v>
      </c>
      <c r="J33" s="50">
        <f t="shared" si="1"/>
        <v>4530.0999999999995</v>
      </c>
      <c r="K33" s="50">
        <f t="shared" si="0"/>
        <v>3624.08</v>
      </c>
      <c r="L33" s="50"/>
      <c r="M33" s="50"/>
    </row>
    <row r="34" spans="1:13" x14ac:dyDescent="0.15">
      <c r="A34" s="50" t="s">
        <v>224</v>
      </c>
      <c r="B34" s="50">
        <v>28</v>
      </c>
      <c r="C34" s="50">
        <v>28</v>
      </c>
      <c r="D34" s="50">
        <v>28</v>
      </c>
      <c r="E34" s="50">
        <v>21</v>
      </c>
      <c r="F34" s="50">
        <v>7</v>
      </c>
      <c r="G34" s="50">
        <v>1</v>
      </c>
      <c r="H34" s="50">
        <v>1</v>
      </c>
      <c r="I34" s="50">
        <v>1</v>
      </c>
      <c r="J34" s="50">
        <f t="shared" si="1"/>
        <v>5186.2999999999993</v>
      </c>
      <c r="K34" s="50">
        <f t="shared" si="0"/>
        <v>4149.04</v>
      </c>
      <c r="L34" s="50"/>
      <c r="M34" s="50"/>
    </row>
    <row r="35" spans="1:13" x14ac:dyDescent="0.15">
      <c r="A35" s="50" t="s">
        <v>225</v>
      </c>
      <c r="B35" s="50">
        <v>28</v>
      </c>
      <c r="C35" s="50">
        <v>28</v>
      </c>
      <c r="D35" s="50">
        <v>28</v>
      </c>
      <c r="E35" s="50">
        <v>19</v>
      </c>
      <c r="F35" s="50">
        <v>9</v>
      </c>
      <c r="G35" s="50">
        <v>0</v>
      </c>
      <c r="H35" s="50">
        <v>0</v>
      </c>
      <c r="I35" s="50">
        <v>0</v>
      </c>
      <c r="J35" s="50">
        <f t="shared" si="1"/>
        <v>5062.4000000000005</v>
      </c>
      <c r="K35" s="50">
        <f t="shared" si="0"/>
        <v>4049.9200000000005</v>
      </c>
      <c r="L35" s="50"/>
      <c r="M35" s="50"/>
    </row>
    <row r="36" spans="1:13" x14ac:dyDescent="0.15">
      <c r="A36" s="50" t="s">
        <v>226</v>
      </c>
      <c r="B36" s="50">
        <v>29</v>
      </c>
      <c r="C36" s="50">
        <v>29</v>
      </c>
      <c r="D36" s="50">
        <v>29</v>
      </c>
      <c r="E36" s="50">
        <v>20</v>
      </c>
      <c r="F36" s="50">
        <v>9</v>
      </c>
      <c r="G36" s="50">
        <v>1</v>
      </c>
      <c r="H36" s="50">
        <v>1</v>
      </c>
      <c r="I36" s="50">
        <v>1</v>
      </c>
      <c r="J36" s="50">
        <f t="shared" si="1"/>
        <v>5367.1</v>
      </c>
      <c r="K36" s="50">
        <f t="shared" si="0"/>
        <v>4293.68</v>
      </c>
      <c r="L36" s="50"/>
      <c r="M36" s="50"/>
    </row>
    <row r="37" spans="1:13" x14ac:dyDescent="0.15">
      <c r="A37" s="50" t="s">
        <v>227</v>
      </c>
      <c r="B37" s="50">
        <v>32</v>
      </c>
      <c r="C37" s="50">
        <v>32</v>
      </c>
      <c r="D37" s="50">
        <v>32</v>
      </c>
      <c r="E37" s="50">
        <v>17</v>
      </c>
      <c r="F37" s="50">
        <v>15</v>
      </c>
      <c r="G37" s="50">
        <v>3</v>
      </c>
      <c r="H37" s="50">
        <v>3</v>
      </c>
      <c r="I37" s="50">
        <v>3</v>
      </c>
      <c r="J37" s="50">
        <f t="shared" si="1"/>
        <v>6157.3</v>
      </c>
      <c r="K37" s="50">
        <f t="shared" si="0"/>
        <v>4925.84</v>
      </c>
      <c r="L37" s="50"/>
      <c r="M37" s="50"/>
    </row>
    <row r="38" spans="1:13" x14ac:dyDescent="0.15">
      <c r="A38" s="50" t="s">
        <v>228</v>
      </c>
      <c r="B38" s="50">
        <v>31</v>
      </c>
      <c r="C38" s="50">
        <v>31</v>
      </c>
      <c r="D38" s="50">
        <v>31</v>
      </c>
      <c r="E38" s="50">
        <v>19</v>
      </c>
      <c r="F38" s="50">
        <v>12</v>
      </c>
      <c r="G38" s="50">
        <v>2</v>
      </c>
      <c r="H38" s="50">
        <v>2</v>
      </c>
      <c r="I38" s="50">
        <v>2</v>
      </c>
      <c r="J38" s="50">
        <f t="shared" si="1"/>
        <v>5852.6</v>
      </c>
      <c r="K38" s="50">
        <f t="shared" si="0"/>
        <v>4682.0800000000008</v>
      </c>
      <c r="L38" s="50"/>
      <c r="M38" s="50"/>
    </row>
    <row r="39" spans="1:13" x14ac:dyDescent="0.15">
      <c r="A39" s="50" t="s">
        <v>229</v>
      </c>
      <c r="B39" s="50">
        <v>26</v>
      </c>
      <c r="C39" s="50">
        <v>26</v>
      </c>
      <c r="D39" s="50">
        <v>26</v>
      </c>
      <c r="E39" s="50">
        <v>10</v>
      </c>
      <c r="F39" s="50">
        <v>16</v>
      </c>
      <c r="G39" s="50">
        <v>4</v>
      </c>
      <c r="H39" s="50">
        <v>4</v>
      </c>
      <c r="I39" s="50">
        <v>4</v>
      </c>
      <c r="J39" s="50">
        <f t="shared" si="1"/>
        <v>5196.3999999999996</v>
      </c>
      <c r="K39" s="50">
        <f t="shared" si="0"/>
        <v>4157.12</v>
      </c>
      <c r="L39" s="50"/>
      <c r="M39" s="50"/>
    </row>
    <row r="40" spans="1:13" x14ac:dyDescent="0.15">
      <c r="A40" s="50" t="s">
        <v>230</v>
      </c>
      <c r="B40" s="50">
        <v>36</v>
      </c>
      <c r="C40" s="50">
        <v>36</v>
      </c>
      <c r="D40" s="50">
        <v>36</v>
      </c>
      <c r="E40" s="50">
        <v>9</v>
      </c>
      <c r="F40" s="50">
        <v>27</v>
      </c>
      <c r="G40" s="50">
        <v>3</v>
      </c>
      <c r="H40" s="50">
        <v>3</v>
      </c>
      <c r="I40" s="50">
        <v>3</v>
      </c>
      <c r="J40" s="50">
        <f t="shared" si="1"/>
        <v>6880.5</v>
      </c>
      <c r="K40" s="50">
        <f t="shared" si="0"/>
        <v>5504.4000000000005</v>
      </c>
      <c r="L40" s="50"/>
      <c r="M40" s="50"/>
    </row>
    <row r="41" spans="1:13" x14ac:dyDescent="0.15">
      <c r="A41" s="50" t="s">
        <v>231</v>
      </c>
      <c r="B41" s="50">
        <v>30</v>
      </c>
      <c r="C41" s="50">
        <v>30</v>
      </c>
      <c r="D41" s="50">
        <v>30</v>
      </c>
      <c r="E41" s="50">
        <v>17</v>
      </c>
      <c r="F41" s="50">
        <v>13</v>
      </c>
      <c r="G41" s="50">
        <v>2</v>
      </c>
      <c r="H41" s="50">
        <v>2</v>
      </c>
      <c r="I41" s="50">
        <v>2</v>
      </c>
      <c r="J41" s="50">
        <f t="shared" si="1"/>
        <v>5671.8</v>
      </c>
      <c r="K41" s="50">
        <f t="shared" si="0"/>
        <v>4537.4400000000005</v>
      </c>
      <c r="L41" s="50"/>
      <c r="M41" s="50"/>
    </row>
    <row r="42" spans="1:13" x14ac:dyDescent="0.15">
      <c r="A42" s="50" t="s">
        <v>232</v>
      </c>
      <c r="B42" s="50">
        <v>33</v>
      </c>
      <c r="C42" s="50">
        <v>33</v>
      </c>
      <c r="D42" s="50">
        <v>33</v>
      </c>
      <c r="E42" s="50">
        <v>15</v>
      </c>
      <c r="F42" s="50">
        <v>18</v>
      </c>
      <c r="G42" s="50">
        <v>2</v>
      </c>
      <c r="H42" s="50">
        <v>2</v>
      </c>
      <c r="I42" s="50">
        <v>2</v>
      </c>
      <c r="J42" s="50">
        <f t="shared" si="1"/>
        <v>6214.2</v>
      </c>
      <c r="K42" s="50">
        <f t="shared" si="0"/>
        <v>4971.3600000000006</v>
      </c>
      <c r="L42" s="50"/>
      <c r="M42" s="50"/>
    </row>
    <row r="43" spans="1:13" x14ac:dyDescent="0.15">
      <c r="A43" s="50" t="s">
        <v>233</v>
      </c>
      <c r="B43" s="50">
        <v>34</v>
      </c>
      <c r="C43" s="50">
        <v>34</v>
      </c>
      <c r="D43" s="50">
        <v>34</v>
      </c>
      <c r="E43" s="50">
        <v>24</v>
      </c>
      <c r="F43" s="50">
        <v>10</v>
      </c>
      <c r="G43" s="50">
        <v>0</v>
      </c>
      <c r="H43" s="50">
        <v>0</v>
      </c>
      <c r="I43" s="50">
        <v>0</v>
      </c>
      <c r="J43" s="50">
        <f t="shared" si="1"/>
        <v>6147.2000000000007</v>
      </c>
      <c r="K43" s="50">
        <f t="shared" si="0"/>
        <v>4917.7600000000011</v>
      </c>
      <c r="L43" s="50"/>
      <c r="M43" s="50"/>
    </row>
    <row r="44" spans="1:13" x14ac:dyDescent="0.15">
      <c r="A44" s="50" t="s">
        <v>234</v>
      </c>
      <c r="B44" s="50">
        <v>29</v>
      </c>
      <c r="C44" s="50">
        <v>29</v>
      </c>
      <c r="D44" s="50">
        <v>29</v>
      </c>
      <c r="E44" s="50">
        <v>17</v>
      </c>
      <c r="F44" s="50">
        <v>12</v>
      </c>
      <c r="G44" s="50">
        <v>1</v>
      </c>
      <c r="H44" s="50">
        <v>1</v>
      </c>
      <c r="I44" s="50">
        <v>1</v>
      </c>
      <c r="J44" s="50">
        <f t="shared" si="1"/>
        <v>5367.0999999999995</v>
      </c>
      <c r="K44" s="50">
        <f t="shared" si="0"/>
        <v>4293.6799999999994</v>
      </c>
      <c r="L44" s="50"/>
      <c r="M44" s="50"/>
    </row>
    <row r="45" spans="1:13" x14ac:dyDescent="0.15">
      <c r="A45" s="50" t="s">
        <v>235</v>
      </c>
      <c r="B45" s="50">
        <v>26</v>
      </c>
      <c r="C45" s="50">
        <v>26</v>
      </c>
      <c r="D45" s="50">
        <v>26</v>
      </c>
      <c r="E45" s="50">
        <v>16</v>
      </c>
      <c r="F45" s="50">
        <v>10</v>
      </c>
      <c r="G45" s="50">
        <v>3</v>
      </c>
      <c r="H45" s="50">
        <v>3</v>
      </c>
      <c r="I45" s="50">
        <v>3</v>
      </c>
      <c r="J45" s="50">
        <f t="shared" si="1"/>
        <v>5072.4999999999991</v>
      </c>
      <c r="K45" s="50">
        <f t="shared" si="0"/>
        <v>4057.9999999999995</v>
      </c>
      <c r="L45" s="50"/>
      <c r="M45" s="50"/>
    </row>
    <row r="46" spans="1:13" x14ac:dyDescent="0.15">
      <c r="A46" s="50" t="s">
        <v>236</v>
      </c>
      <c r="B46" s="50">
        <v>28</v>
      </c>
      <c r="C46" s="50">
        <v>28</v>
      </c>
      <c r="D46" s="50">
        <v>28</v>
      </c>
      <c r="E46" s="50">
        <v>16</v>
      </c>
      <c r="F46" s="50">
        <v>12</v>
      </c>
      <c r="G46" s="50">
        <v>1</v>
      </c>
      <c r="H46" s="50">
        <v>1</v>
      </c>
      <c r="I46" s="50">
        <v>1</v>
      </c>
      <c r="J46" s="50">
        <f t="shared" si="1"/>
        <v>5186.2999999999993</v>
      </c>
      <c r="K46" s="50">
        <f t="shared" si="0"/>
        <v>4149.04</v>
      </c>
      <c r="L46" s="50"/>
      <c r="M46" s="50"/>
    </row>
    <row r="47" spans="1:13" x14ac:dyDescent="0.15">
      <c r="A47" s="50" t="s">
        <v>237</v>
      </c>
      <c r="B47" s="50">
        <v>29</v>
      </c>
      <c r="C47" s="50">
        <v>29</v>
      </c>
      <c r="D47" s="50">
        <v>29</v>
      </c>
      <c r="E47" s="50">
        <v>11</v>
      </c>
      <c r="F47" s="50">
        <v>18</v>
      </c>
      <c r="G47" s="50">
        <v>0</v>
      </c>
      <c r="H47" s="50">
        <v>0</v>
      </c>
      <c r="I47" s="50">
        <v>0</v>
      </c>
      <c r="J47" s="50">
        <f t="shared" si="1"/>
        <v>5243.2</v>
      </c>
      <c r="K47" s="50">
        <f t="shared" si="0"/>
        <v>4194.5600000000004</v>
      </c>
      <c r="L47" s="50"/>
      <c r="M47" s="50"/>
    </row>
    <row r="48" spans="1:13" x14ac:dyDescent="0.15">
      <c r="A48" s="50" t="s">
        <v>238</v>
      </c>
      <c r="B48" s="50">
        <v>26</v>
      </c>
      <c r="C48" s="50">
        <v>26</v>
      </c>
      <c r="D48" s="50">
        <v>26</v>
      </c>
      <c r="E48" s="50">
        <v>16</v>
      </c>
      <c r="F48" s="50">
        <v>10</v>
      </c>
      <c r="G48" s="50">
        <v>3</v>
      </c>
      <c r="H48" s="50">
        <v>3</v>
      </c>
      <c r="I48" s="50">
        <v>3</v>
      </c>
      <c r="J48" s="50">
        <f t="shared" si="1"/>
        <v>5072.4999999999991</v>
      </c>
      <c r="K48" s="50">
        <f t="shared" si="0"/>
        <v>4057.9999999999995</v>
      </c>
      <c r="L48" s="50"/>
      <c r="M48" s="50"/>
    </row>
    <row r="49" spans="1:13" x14ac:dyDescent="0.15">
      <c r="A49" s="50" t="s">
        <v>239</v>
      </c>
      <c r="B49" s="50">
        <v>26</v>
      </c>
      <c r="C49" s="50">
        <v>26</v>
      </c>
      <c r="D49" s="50">
        <v>26</v>
      </c>
      <c r="E49" s="50">
        <v>15</v>
      </c>
      <c r="F49" s="50">
        <v>11</v>
      </c>
      <c r="G49" s="50">
        <v>2</v>
      </c>
      <c r="H49" s="50">
        <v>2</v>
      </c>
      <c r="I49" s="50">
        <v>2</v>
      </c>
      <c r="J49" s="50">
        <f t="shared" si="1"/>
        <v>4948.5999999999995</v>
      </c>
      <c r="K49" s="50">
        <f t="shared" si="0"/>
        <v>3958.8799999999997</v>
      </c>
      <c r="L49" s="50"/>
      <c r="M49" s="50"/>
    </row>
    <row r="50" spans="1:13" x14ac:dyDescent="0.15">
      <c r="A50" s="50" t="s">
        <v>240</v>
      </c>
      <c r="B50" s="50">
        <v>19</v>
      </c>
      <c r="C50" s="50">
        <v>19</v>
      </c>
      <c r="D50" s="50">
        <v>19</v>
      </c>
      <c r="E50" s="50">
        <v>12</v>
      </c>
      <c r="F50" s="50">
        <v>7</v>
      </c>
      <c r="G50" s="50">
        <v>3</v>
      </c>
      <c r="H50" s="50">
        <v>3</v>
      </c>
      <c r="I50" s="50">
        <v>3</v>
      </c>
      <c r="J50" s="50">
        <f t="shared" si="1"/>
        <v>3806.8999999999996</v>
      </c>
      <c r="K50" s="50">
        <f t="shared" si="0"/>
        <v>3045.52</v>
      </c>
      <c r="L50" s="50"/>
      <c r="M50" s="50"/>
    </row>
    <row r="51" spans="1:13" x14ac:dyDescent="0.15">
      <c r="A51" s="50" t="s">
        <v>241</v>
      </c>
      <c r="B51" s="50">
        <v>25</v>
      </c>
      <c r="C51" s="50">
        <v>25</v>
      </c>
      <c r="D51" s="50">
        <v>25</v>
      </c>
      <c r="E51" s="50">
        <v>12</v>
      </c>
      <c r="F51" s="50">
        <v>13</v>
      </c>
      <c r="G51" s="50">
        <v>2</v>
      </c>
      <c r="H51" s="50">
        <v>2</v>
      </c>
      <c r="I51" s="50">
        <v>2</v>
      </c>
      <c r="J51" s="50">
        <f t="shared" si="1"/>
        <v>4767.8</v>
      </c>
      <c r="K51" s="50">
        <f t="shared" si="0"/>
        <v>3814.2400000000002</v>
      </c>
      <c r="L51" s="50"/>
      <c r="M51" s="50"/>
    </row>
    <row r="52" spans="1:13" x14ac:dyDescent="0.15">
      <c r="A52" s="50" t="s">
        <v>242</v>
      </c>
      <c r="B52" s="50">
        <v>21</v>
      </c>
      <c r="C52" s="50">
        <v>21</v>
      </c>
      <c r="D52" s="50">
        <v>21</v>
      </c>
      <c r="E52" s="50">
        <v>14</v>
      </c>
      <c r="F52" s="50">
        <v>7</v>
      </c>
      <c r="G52" s="50">
        <v>3</v>
      </c>
      <c r="H52" s="50">
        <v>3</v>
      </c>
      <c r="I52" s="50">
        <v>3</v>
      </c>
      <c r="J52" s="50">
        <f t="shared" si="1"/>
        <v>4168.5</v>
      </c>
      <c r="K52" s="50">
        <f t="shared" si="0"/>
        <v>3334.8</v>
      </c>
      <c r="L52" s="50"/>
      <c r="M52" s="50"/>
    </row>
    <row r="53" spans="1:13" x14ac:dyDescent="0.15">
      <c r="A53" s="50" t="s">
        <v>243</v>
      </c>
      <c r="B53" s="50">
        <v>24</v>
      </c>
      <c r="C53" s="50">
        <v>24</v>
      </c>
      <c r="D53" s="50">
        <v>24</v>
      </c>
      <c r="E53" s="50">
        <v>15</v>
      </c>
      <c r="F53" s="50">
        <v>9</v>
      </c>
      <c r="G53" s="50">
        <v>3</v>
      </c>
      <c r="H53" s="50">
        <v>3</v>
      </c>
      <c r="I53" s="50">
        <v>3</v>
      </c>
      <c r="J53" s="50">
        <f t="shared" si="1"/>
        <v>4710.8999999999996</v>
      </c>
      <c r="K53" s="50">
        <f t="shared" si="0"/>
        <v>3768.72</v>
      </c>
      <c r="L53" s="50"/>
      <c r="M53" s="50"/>
    </row>
    <row r="54" spans="1:13" x14ac:dyDescent="0.15">
      <c r="A54" s="50" t="s">
        <v>244</v>
      </c>
      <c r="B54" s="50">
        <v>41</v>
      </c>
      <c r="C54" s="50">
        <v>41</v>
      </c>
      <c r="D54" s="50">
        <v>41</v>
      </c>
      <c r="E54" s="50">
        <v>26</v>
      </c>
      <c r="F54" s="50">
        <v>15</v>
      </c>
      <c r="G54" s="50">
        <v>3</v>
      </c>
      <c r="H54" s="50">
        <v>3</v>
      </c>
      <c r="I54" s="50">
        <v>3</v>
      </c>
      <c r="J54" s="50">
        <f t="shared" si="1"/>
        <v>7784.4999999999991</v>
      </c>
      <c r="K54" s="50">
        <f t="shared" si="0"/>
        <v>6227.5999999999995</v>
      </c>
      <c r="L54" s="50"/>
      <c r="M54" s="50"/>
    </row>
    <row r="55" spans="1:13" x14ac:dyDescent="0.15">
      <c r="A55" s="50" t="s">
        <v>245</v>
      </c>
      <c r="B55" s="50">
        <v>39</v>
      </c>
      <c r="C55" s="50">
        <v>39</v>
      </c>
      <c r="D55" s="50">
        <v>39</v>
      </c>
      <c r="E55" s="50">
        <v>21</v>
      </c>
      <c r="F55" s="50">
        <v>18</v>
      </c>
      <c r="G55" s="50">
        <v>2</v>
      </c>
      <c r="H55" s="50">
        <v>2</v>
      </c>
      <c r="I55" s="50">
        <v>2</v>
      </c>
      <c r="J55" s="50">
        <f t="shared" si="1"/>
        <v>7299</v>
      </c>
      <c r="K55" s="50">
        <f t="shared" si="0"/>
        <v>5839.2000000000007</v>
      </c>
      <c r="L55" s="50"/>
      <c r="M55" s="50"/>
    </row>
    <row r="56" spans="1:13" x14ac:dyDescent="0.15">
      <c r="A56" s="50" t="s">
        <v>246</v>
      </c>
      <c r="B56" s="50">
        <v>36</v>
      </c>
      <c r="C56" s="50">
        <v>36</v>
      </c>
      <c r="D56" s="50">
        <v>36</v>
      </c>
      <c r="E56" s="50">
        <v>20</v>
      </c>
      <c r="F56" s="50">
        <v>16</v>
      </c>
      <c r="G56" s="50">
        <v>7</v>
      </c>
      <c r="H56" s="50">
        <v>7</v>
      </c>
      <c r="I56" s="50">
        <v>7</v>
      </c>
      <c r="J56" s="50">
        <f t="shared" si="1"/>
        <v>7376.0999999999995</v>
      </c>
      <c r="K56" s="50">
        <f t="shared" si="0"/>
        <v>5900.88</v>
      </c>
      <c r="L56" s="50"/>
      <c r="M56" s="50"/>
    </row>
    <row r="57" spans="1:13" x14ac:dyDescent="0.15">
      <c r="A57" s="50" t="s">
        <v>247</v>
      </c>
      <c r="B57" s="50">
        <v>26</v>
      </c>
      <c r="C57" s="50">
        <v>26</v>
      </c>
      <c r="D57" s="50">
        <v>26</v>
      </c>
      <c r="E57" s="50">
        <v>15</v>
      </c>
      <c r="F57" s="50">
        <v>11</v>
      </c>
      <c r="G57" s="50">
        <v>2</v>
      </c>
      <c r="H57" s="50">
        <v>2</v>
      </c>
      <c r="I57" s="50">
        <v>2</v>
      </c>
      <c r="J57" s="50">
        <f t="shared" si="1"/>
        <v>4948.5999999999995</v>
      </c>
      <c r="K57" s="50">
        <f t="shared" si="0"/>
        <v>3958.8799999999997</v>
      </c>
      <c r="L57" s="50"/>
      <c r="M57" s="50"/>
    </row>
    <row r="58" spans="1:13" x14ac:dyDescent="0.15">
      <c r="A58" s="50" t="s">
        <v>248</v>
      </c>
      <c r="B58" s="50">
        <v>25</v>
      </c>
      <c r="C58" s="50">
        <v>25</v>
      </c>
      <c r="D58" s="50">
        <v>25</v>
      </c>
      <c r="E58" s="50">
        <v>21</v>
      </c>
      <c r="F58" s="50">
        <v>4</v>
      </c>
      <c r="G58" s="50">
        <v>0</v>
      </c>
      <c r="H58" s="50">
        <v>0</v>
      </c>
      <c r="I58" s="50">
        <v>0</v>
      </c>
      <c r="J58" s="50">
        <f t="shared" si="1"/>
        <v>4520</v>
      </c>
      <c r="K58" s="50">
        <f t="shared" si="0"/>
        <v>3616</v>
      </c>
      <c r="L58" s="50"/>
      <c r="M58" s="50"/>
    </row>
    <row r="59" spans="1:13" x14ac:dyDescent="0.15">
      <c r="A59" s="50" t="s">
        <v>249</v>
      </c>
      <c r="B59" s="50">
        <v>26</v>
      </c>
      <c r="C59" s="50">
        <v>26</v>
      </c>
      <c r="D59" s="50">
        <v>26</v>
      </c>
      <c r="E59" s="50">
        <v>17</v>
      </c>
      <c r="F59" s="50">
        <v>9</v>
      </c>
      <c r="G59" s="50">
        <v>0</v>
      </c>
      <c r="H59" s="50">
        <v>0</v>
      </c>
      <c r="I59" s="50">
        <v>0</v>
      </c>
      <c r="J59" s="50">
        <f t="shared" si="1"/>
        <v>4700.8</v>
      </c>
      <c r="K59" s="50">
        <f t="shared" si="0"/>
        <v>3760.6400000000003</v>
      </c>
      <c r="L59" s="50"/>
      <c r="M59" s="50"/>
    </row>
    <row r="60" spans="1:13" x14ac:dyDescent="0.15">
      <c r="A60" s="50" t="s">
        <v>250</v>
      </c>
      <c r="B60" s="50">
        <v>24</v>
      </c>
      <c r="C60" s="50">
        <v>24</v>
      </c>
      <c r="D60" s="50">
        <v>24</v>
      </c>
      <c r="E60" s="50">
        <v>17</v>
      </c>
      <c r="F60" s="50">
        <v>7</v>
      </c>
      <c r="G60" s="50">
        <v>0</v>
      </c>
      <c r="H60" s="50">
        <v>0</v>
      </c>
      <c r="I60" s="50">
        <v>0</v>
      </c>
      <c r="J60" s="50">
        <f t="shared" si="1"/>
        <v>4339.2</v>
      </c>
      <c r="K60" s="50">
        <f t="shared" si="0"/>
        <v>3471.36</v>
      </c>
      <c r="L60" s="50"/>
      <c r="M60" s="50"/>
    </row>
    <row r="61" spans="1:13" x14ac:dyDescent="0.15">
      <c r="A61" s="50" t="s">
        <v>251</v>
      </c>
      <c r="B61" s="50">
        <v>27</v>
      </c>
      <c r="C61" s="50">
        <v>27</v>
      </c>
      <c r="D61" s="50">
        <v>27</v>
      </c>
      <c r="E61" s="50">
        <v>9</v>
      </c>
      <c r="F61" s="50">
        <v>18</v>
      </c>
      <c r="G61" s="50">
        <v>4</v>
      </c>
      <c r="H61" s="50">
        <v>4</v>
      </c>
      <c r="I61" s="50">
        <v>4</v>
      </c>
      <c r="J61" s="50">
        <f t="shared" si="1"/>
        <v>5377.2000000000007</v>
      </c>
      <c r="K61" s="50">
        <f t="shared" si="0"/>
        <v>4301.7600000000011</v>
      </c>
      <c r="L61" s="50"/>
      <c r="M61" s="50"/>
    </row>
    <row r="62" spans="1:13" x14ac:dyDescent="0.15">
      <c r="A62" s="50" t="s">
        <v>252</v>
      </c>
      <c r="B62" s="50">
        <v>26</v>
      </c>
      <c r="C62" s="50">
        <v>26</v>
      </c>
      <c r="D62" s="50">
        <v>26</v>
      </c>
      <c r="E62" s="50">
        <v>12</v>
      </c>
      <c r="F62" s="50">
        <v>14</v>
      </c>
      <c r="G62" s="50">
        <v>3</v>
      </c>
      <c r="H62" s="50">
        <v>3</v>
      </c>
      <c r="I62" s="50">
        <v>3</v>
      </c>
      <c r="J62" s="50">
        <f t="shared" si="1"/>
        <v>5072.5</v>
      </c>
      <c r="K62" s="50">
        <f t="shared" si="0"/>
        <v>4058</v>
      </c>
      <c r="L62" s="50"/>
      <c r="M62" s="50"/>
    </row>
    <row r="63" spans="1:13" x14ac:dyDescent="0.15">
      <c r="A63" s="50" t="s">
        <v>253</v>
      </c>
      <c r="B63" s="50">
        <v>26</v>
      </c>
      <c r="C63" s="50">
        <v>26</v>
      </c>
      <c r="D63" s="50">
        <v>26</v>
      </c>
      <c r="E63" s="50">
        <v>9</v>
      </c>
      <c r="F63" s="50">
        <v>17</v>
      </c>
      <c r="G63" s="50">
        <v>4</v>
      </c>
      <c r="H63" s="50">
        <v>4</v>
      </c>
      <c r="I63" s="50">
        <v>4</v>
      </c>
      <c r="J63" s="50">
        <f t="shared" si="1"/>
        <v>5196.3999999999996</v>
      </c>
      <c r="K63" s="50">
        <f t="shared" si="0"/>
        <v>4157.12</v>
      </c>
      <c r="L63" s="50"/>
      <c r="M63" s="50"/>
    </row>
    <row r="64" spans="1:13" x14ac:dyDescent="0.15">
      <c r="A64" s="50" t="s">
        <v>254</v>
      </c>
      <c r="B64" s="50">
        <v>26</v>
      </c>
      <c r="C64" s="50">
        <v>26</v>
      </c>
      <c r="D64" s="50">
        <v>26</v>
      </c>
      <c r="E64" s="50">
        <v>13</v>
      </c>
      <c r="F64" s="50">
        <v>13</v>
      </c>
      <c r="G64" s="50">
        <v>1</v>
      </c>
      <c r="H64" s="50">
        <v>1</v>
      </c>
      <c r="I64" s="50">
        <v>1</v>
      </c>
      <c r="J64" s="50">
        <f t="shared" si="1"/>
        <v>4824.6999999999989</v>
      </c>
      <c r="K64" s="50">
        <f t="shared" si="0"/>
        <v>3859.7599999999993</v>
      </c>
      <c r="L64" s="50"/>
      <c r="M64" s="50"/>
    </row>
    <row r="65" spans="1:13" x14ac:dyDescent="0.15">
      <c r="A65" s="50" t="s">
        <v>255</v>
      </c>
      <c r="B65" s="50">
        <v>42</v>
      </c>
      <c r="C65" s="50">
        <v>42</v>
      </c>
      <c r="D65" s="50">
        <v>42</v>
      </c>
      <c r="E65" s="50">
        <v>25</v>
      </c>
      <c r="F65" s="50">
        <v>17</v>
      </c>
      <c r="G65" s="50">
        <v>2</v>
      </c>
      <c r="H65" s="50">
        <v>2</v>
      </c>
      <c r="I65" s="50">
        <v>2</v>
      </c>
      <c r="J65" s="50">
        <f t="shared" si="1"/>
        <v>7841.4</v>
      </c>
      <c r="K65" s="50">
        <f t="shared" si="0"/>
        <v>6273.12</v>
      </c>
      <c r="L65" s="50"/>
      <c r="M65" s="50"/>
    </row>
    <row r="66" spans="1:13" x14ac:dyDescent="0.15">
      <c r="A66" s="50" t="s">
        <v>256</v>
      </c>
      <c r="B66" s="50">
        <v>41</v>
      </c>
      <c r="C66" s="50">
        <v>41</v>
      </c>
      <c r="D66" s="50">
        <v>41</v>
      </c>
      <c r="E66" s="50">
        <v>21</v>
      </c>
      <c r="F66" s="50">
        <v>20</v>
      </c>
      <c r="G66" s="50">
        <v>1</v>
      </c>
      <c r="H66" s="50">
        <v>1</v>
      </c>
      <c r="I66" s="50">
        <v>1</v>
      </c>
      <c r="J66" s="50">
        <f t="shared" si="1"/>
        <v>7536.6999999999989</v>
      </c>
      <c r="K66" s="50">
        <f t="shared" si="0"/>
        <v>6029.36</v>
      </c>
      <c r="L66" s="50"/>
      <c r="M66" s="50"/>
    </row>
    <row r="67" spans="1:13" x14ac:dyDescent="0.15">
      <c r="A67" s="50" t="s">
        <v>257</v>
      </c>
      <c r="B67" s="50">
        <v>23</v>
      </c>
      <c r="C67" s="50">
        <v>23</v>
      </c>
      <c r="D67" s="50">
        <v>23</v>
      </c>
      <c r="E67" s="50">
        <v>17</v>
      </c>
      <c r="F67" s="50">
        <v>6</v>
      </c>
      <c r="G67" s="50">
        <v>4</v>
      </c>
      <c r="H67" s="50">
        <v>4</v>
      </c>
      <c r="I67" s="50">
        <v>4</v>
      </c>
      <c r="J67" s="50">
        <f t="shared" si="1"/>
        <v>4654</v>
      </c>
      <c r="K67" s="50">
        <f t="shared" si="0"/>
        <v>3723.2000000000003</v>
      </c>
      <c r="L67" s="50"/>
      <c r="M67" s="50"/>
    </row>
    <row r="68" spans="1:13" x14ac:dyDescent="0.15">
      <c r="A68" s="50" t="s">
        <v>258</v>
      </c>
      <c r="B68" s="50">
        <v>27</v>
      </c>
      <c r="C68" s="50">
        <v>27</v>
      </c>
      <c r="D68" s="50">
        <v>27</v>
      </c>
      <c r="E68" s="50">
        <v>23</v>
      </c>
      <c r="F68" s="50">
        <v>4</v>
      </c>
      <c r="G68" s="50">
        <v>0</v>
      </c>
      <c r="H68" s="50">
        <v>0</v>
      </c>
      <c r="I68" s="50">
        <v>0</v>
      </c>
      <c r="J68" s="50">
        <f t="shared" si="1"/>
        <v>4881.6000000000004</v>
      </c>
      <c r="K68" s="50">
        <f t="shared" si="0"/>
        <v>3905.2800000000007</v>
      </c>
      <c r="L68" s="50"/>
      <c r="M68" s="50"/>
    </row>
    <row r="69" spans="1:13" x14ac:dyDescent="0.15">
      <c r="A69" s="50" t="s">
        <v>259</v>
      </c>
      <c r="B69" s="50">
        <v>31</v>
      </c>
      <c r="C69" s="50">
        <v>31</v>
      </c>
      <c r="D69" s="50">
        <v>31</v>
      </c>
      <c r="E69" s="50">
        <v>17</v>
      </c>
      <c r="F69" s="50">
        <v>14</v>
      </c>
      <c r="G69" s="50">
        <v>8</v>
      </c>
      <c r="H69" s="50">
        <v>8</v>
      </c>
      <c r="I69" s="50">
        <v>8</v>
      </c>
      <c r="J69" s="50">
        <f t="shared" si="1"/>
        <v>6596</v>
      </c>
      <c r="K69" s="50">
        <f t="shared" si="0"/>
        <v>5276.8</v>
      </c>
      <c r="L69" s="50"/>
      <c r="M69" s="50"/>
    </row>
    <row r="70" spans="1:13" x14ac:dyDescent="0.15">
      <c r="A70" s="50" t="s">
        <v>260</v>
      </c>
      <c r="B70" s="50">
        <v>37</v>
      </c>
      <c r="C70" s="50">
        <v>37</v>
      </c>
      <c r="D70" s="50">
        <v>37</v>
      </c>
      <c r="E70" s="50">
        <v>16</v>
      </c>
      <c r="F70" s="50">
        <v>21</v>
      </c>
      <c r="G70" s="50">
        <v>0</v>
      </c>
      <c r="H70" s="50">
        <v>0</v>
      </c>
      <c r="I70" s="50">
        <v>0</v>
      </c>
      <c r="J70" s="50">
        <f t="shared" si="1"/>
        <v>6689.5999999999995</v>
      </c>
      <c r="K70" s="50">
        <f t="shared" ref="K70:K78" si="2">J70*0.8</f>
        <v>5351.68</v>
      </c>
      <c r="L70" s="50"/>
      <c r="M70" s="50"/>
    </row>
    <row r="71" spans="1:13" x14ac:dyDescent="0.15">
      <c r="A71" s="50" t="s">
        <v>261</v>
      </c>
      <c r="B71" s="50">
        <v>36</v>
      </c>
      <c r="C71" s="50">
        <v>36</v>
      </c>
      <c r="D71" s="50">
        <v>36</v>
      </c>
      <c r="E71" s="50">
        <v>17</v>
      </c>
      <c r="F71" s="50">
        <v>19</v>
      </c>
      <c r="G71" s="50">
        <v>4</v>
      </c>
      <c r="H71" s="50">
        <v>4</v>
      </c>
      <c r="I71" s="50">
        <v>4</v>
      </c>
      <c r="J71" s="50">
        <f t="shared" ref="J71:J78" si="3">$B$5*B71+$C$5*C71+$D$5*C71+$E$5*E71+$F$5*F71+$G$5*G71+$H$5*H71+$I$5*I71</f>
        <v>7004.4000000000005</v>
      </c>
      <c r="K71" s="50">
        <f t="shared" si="2"/>
        <v>5603.52</v>
      </c>
      <c r="L71" s="50"/>
      <c r="M71" s="50"/>
    </row>
    <row r="72" spans="1:13" x14ac:dyDescent="0.15">
      <c r="A72" s="50" t="s">
        <v>262</v>
      </c>
      <c r="B72" s="50">
        <v>34</v>
      </c>
      <c r="C72" s="50">
        <v>34</v>
      </c>
      <c r="D72" s="50">
        <v>34</v>
      </c>
      <c r="E72" s="50">
        <v>10</v>
      </c>
      <c r="F72" s="50">
        <v>24</v>
      </c>
      <c r="G72" s="50">
        <v>4</v>
      </c>
      <c r="H72" s="50">
        <v>4</v>
      </c>
      <c r="I72" s="50">
        <v>4</v>
      </c>
      <c r="J72" s="50">
        <f t="shared" si="3"/>
        <v>6642.8000000000011</v>
      </c>
      <c r="K72" s="50">
        <f t="shared" si="2"/>
        <v>5314.2400000000016</v>
      </c>
      <c r="L72" s="50"/>
      <c r="M72" s="50"/>
    </row>
    <row r="73" spans="1:13" x14ac:dyDescent="0.15">
      <c r="A73" s="50" t="s">
        <v>263</v>
      </c>
      <c r="B73" s="50">
        <v>36</v>
      </c>
      <c r="C73" s="50">
        <v>36</v>
      </c>
      <c r="D73" s="50">
        <v>36</v>
      </c>
      <c r="E73" s="50">
        <v>17</v>
      </c>
      <c r="F73" s="50">
        <v>19</v>
      </c>
      <c r="G73" s="50">
        <v>0</v>
      </c>
      <c r="H73" s="50">
        <v>0</v>
      </c>
      <c r="I73" s="50">
        <v>0</v>
      </c>
      <c r="J73" s="50">
        <f t="shared" si="3"/>
        <v>6508.8</v>
      </c>
      <c r="K73" s="50">
        <f t="shared" si="2"/>
        <v>5207.0400000000009</v>
      </c>
      <c r="L73" s="50"/>
      <c r="M73" s="50"/>
    </row>
    <row r="74" spans="1:13" x14ac:dyDescent="0.15">
      <c r="A74" s="50" t="s">
        <v>264</v>
      </c>
      <c r="B74" s="50">
        <v>21</v>
      </c>
      <c r="C74" s="50">
        <v>21</v>
      </c>
      <c r="D74" s="50">
        <v>21</v>
      </c>
      <c r="E74" s="50">
        <v>4</v>
      </c>
      <c r="F74" s="50">
        <v>17</v>
      </c>
      <c r="G74" s="50">
        <v>6</v>
      </c>
      <c r="H74" s="50">
        <v>6</v>
      </c>
      <c r="I74" s="50">
        <v>6</v>
      </c>
      <c r="J74" s="50">
        <f t="shared" si="3"/>
        <v>4540.1999999999989</v>
      </c>
      <c r="K74" s="50">
        <f t="shared" si="2"/>
        <v>3632.1599999999994</v>
      </c>
      <c r="L74" s="50"/>
      <c r="M74" s="50"/>
    </row>
    <row r="75" spans="1:13" x14ac:dyDescent="0.15">
      <c r="A75" s="50" t="s">
        <v>265</v>
      </c>
      <c r="B75" s="50">
        <v>36</v>
      </c>
      <c r="C75" s="50">
        <v>36</v>
      </c>
      <c r="D75" s="50">
        <v>36</v>
      </c>
      <c r="E75" s="50">
        <v>15</v>
      </c>
      <c r="F75" s="50">
        <v>21</v>
      </c>
      <c r="G75" s="50">
        <v>4</v>
      </c>
      <c r="H75" s="50">
        <v>4</v>
      </c>
      <c r="I75" s="50">
        <v>4</v>
      </c>
      <c r="J75" s="50">
        <f t="shared" si="3"/>
        <v>7004.4</v>
      </c>
      <c r="K75" s="50">
        <f t="shared" si="2"/>
        <v>5603.52</v>
      </c>
      <c r="L75" s="50"/>
      <c r="M75" s="50"/>
    </row>
    <row r="76" spans="1:13" x14ac:dyDescent="0.15">
      <c r="A76" s="50" t="s">
        <v>266</v>
      </c>
      <c r="B76" s="50">
        <v>36</v>
      </c>
      <c r="C76" s="50">
        <v>36</v>
      </c>
      <c r="D76" s="50">
        <v>36</v>
      </c>
      <c r="E76" s="50">
        <v>16</v>
      </c>
      <c r="F76" s="50">
        <v>20</v>
      </c>
      <c r="G76" s="50">
        <v>1</v>
      </c>
      <c r="H76" s="50">
        <v>1</v>
      </c>
      <c r="I76" s="50">
        <v>1</v>
      </c>
      <c r="J76" s="50">
        <f t="shared" si="3"/>
        <v>6632.6999999999989</v>
      </c>
      <c r="K76" s="50">
        <f t="shared" si="2"/>
        <v>5306.16</v>
      </c>
      <c r="L76" s="50"/>
      <c r="M76" s="50"/>
    </row>
    <row r="77" spans="1:13" x14ac:dyDescent="0.15">
      <c r="A77" s="50" t="s">
        <v>267</v>
      </c>
      <c r="B77" s="50">
        <v>37</v>
      </c>
      <c r="C77" s="50">
        <v>37</v>
      </c>
      <c r="D77" s="50">
        <v>37</v>
      </c>
      <c r="E77" s="50">
        <v>19</v>
      </c>
      <c r="F77" s="50">
        <v>18</v>
      </c>
      <c r="G77" s="50">
        <v>1</v>
      </c>
      <c r="H77" s="50">
        <v>1</v>
      </c>
      <c r="I77" s="50">
        <v>1</v>
      </c>
      <c r="J77" s="50">
        <f t="shared" si="3"/>
        <v>6813.5</v>
      </c>
      <c r="K77" s="50">
        <f t="shared" si="2"/>
        <v>5450.8</v>
      </c>
      <c r="L77" s="50"/>
      <c r="M77" s="50"/>
    </row>
    <row r="78" spans="1:13" x14ac:dyDescent="0.15">
      <c r="A78" s="50" t="s">
        <v>268</v>
      </c>
      <c r="B78" s="50">
        <v>36</v>
      </c>
      <c r="C78" s="50">
        <v>36</v>
      </c>
      <c r="D78" s="50">
        <v>36</v>
      </c>
      <c r="E78" s="50">
        <v>25</v>
      </c>
      <c r="F78" s="50">
        <v>11</v>
      </c>
      <c r="G78" s="50">
        <v>2</v>
      </c>
      <c r="H78" s="50">
        <v>2</v>
      </c>
      <c r="I78" s="50">
        <v>2</v>
      </c>
      <c r="J78" s="50">
        <f t="shared" si="3"/>
        <v>6756.5999999999995</v>
      </c>
      <c r="K78" s="50">
        <f t="shared" si="2"/>
        <v>5405.28</v>
      </c>
      <c r="L78" s="50"/>
      <c r="M78" s="50"/>
    </row>
    <row r="79" spans="1:13" ht="21" customHeight="1" x14ac:dyDescent="0.15">
      <c r="A79" s="59" t="s">
        <v>269</v>
      </c>
      <c r="B79" s="24">
        <f>SUM(B6:B78)</f>
        <v>2230</v>
      </c>
      <c r="C79" s="24">
        <f t="shared" ref="C79:I79" si="4">SUM(C6:C78)</f>
        <v>2230</v>
      </c>
      <c r="D79" s="24">
        <f t="shared" si="4"/>
        <v>2230</v>
      </c>
      <c r="E79" s="24">
        <f t="shared" si="4"/>
        <v>1269</v>
      </c>
      <c r="F79" s="24">
        <f t="shared" si="4"/>
        <v>961</v>
      </c>
      <c r="G79" s="24">
        <f t="shared" si="4"/>
        <v>172</v>
      </c>
      <c r="H79" s="24">
        <f t="shared" si="4"/>
        <v>172</v>
      </c>
      <c r="I79" s="24">
        <f t="shared" si="4"/>
        <v>172</v>
      </c>
    </row>
  </sheetData>
  <mergeCells count="6">
    <mergeCell ref="A1:M2"/>
    <mergeCell ref="A3:A5"/>
    <mergeCell ref="J3:J5"/>
    <mergeCell ref="K3:K5"/>
    <mergeCell ref="L3:L5"/>
    <mergeCell ref="M3:M5"/>
  </mergeCells>
  <phoneticPr fontId="2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18级电子、光电专业-7</vt:lpstr>
      <vt:lpstr>18通信专业选-4</vt:lpstr>
      <vt:lpstr>19级电子信息-2</vt:lpstr>
      <vt:lpstr>19物联网-3</vt:lpstr>
      <vt:lpstr>20商务英语-2</vt:lpstr>
      <vt:lpstr>19商务英语-2</vt:lpstr>
      <vt:lpstr>18、19机械-3</vt:lpstr>
      <vt:lpstr>18投资-2</vt:lpstr>
      <vt:lpstr>18、19建筑土木院-4</vt:lpstr>
      <vt:lpstr>20大学英语三</vt:lpstr>
      <vt:lpstr>21大学英语一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hxm</cp:lastModifiedBy>
  <dcterms:created xsi:type="dcterms:W3CDTF">2020-12-27T08:09:00Z</dcterms:created>
  <dcterms:modified xsi:type="dcterms:W3CDTF">2021-09-09T02:20:52Z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