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校外劳务报酬支付明细表" sheetId="1" r:id="rId1"/>
  </sheets>
  <definedNames>
    <definedName name="_xlnm.Print_Area" localSheetId="0">'校外劳务报酬支付明细表'!$A$1:$H$12</definedName>
  </definedNames>
  <calcPr fullCalcOnLoad="1"/>
</workbook>
</file>

<file path=xl/sharedStrings.xml><?xml version="1.0" encoding="utf-8"?>
<sst xmlns="http://schemas.openxmlformats.org/spreadsheetml/2006/main" count="48" uniqueCount="46">
  <si>
    <t>劳务报酬支付明细表——校外人员</t>
  </si>
  <si>
    <t xml:space="preserve"> 日期：     年     月    日</t>
  </si>
  <si>
    <t xml:space="preserve">                                                                                                           单位：元</t>
  </si>
  <si>
    <t>姓名</t>
  </si>
  <si>
    <t>身份证号码</t>
  </si>
  <si>
    <t>收款人开户行</t>
  </si>
  <si>
    <t>收款人银行账户号</t>
  </si>
  <si>
    <t>手机号</t>
  </si>
  <si>
    <t>应发金额</t>
  </si>
  <si>
    <t>应纳税额</t>
  </si>
  <si>
    <t>实发金额</t>
  </si>
  <si>
    <t>签领</t>
  </si>
  <si>
    <t>合计</t>
  </si>
  <si>
    <t>实发劳务报酬合计人民币（大写）</t>
  </si>
  <si>
    <t xml:space="preserve"> 事由：</t>
  </si>
  <si>
    <t>部门：</t>
  </si>
  <si>
    <t>经办人：</t>
  </si>
  <si>
    <t>部门负责人：</t>
  </si>
  <si>
    <t>备注：１、“应发金额”指的是税前收入数，“实发金额”指的是税后收入数，以上金额均保留小数点后两位；</t>
  </si>
  <si>
    <t xml:space="preserve">      2、须附收款人身份证复印件、银行卡（备注到支行）复印件各一张；</t>
  </si>
  <si>
    <t xml:space="preserve">      3、</t>
  </si>
  <si>
    <t>个税试算网址：</t>
  </si>
  <si>
    <t>https://www.taxspirit.com</t>
  </si>
  <si>
    <t xml:space="preserve">      4、纸质表格作为报销凭证附件，电子表格请发送邮箱cwc@xit.edu.cn；</t>
  </si>
  <si>
    <t xml:space="preserve">      5、表中的含税级距、不含税级距，均为按照税法规定减除有关费用后的所得额。</t>
  </si>
  <si>
    <t xml:space="preserve">      6、含税级距适用于由纳税人负担税款的劳务报酬所得；不含税级距适用于由他人（单位）代付税款的劳务报酬所得。</t>
  </si>
  <si>
    <t xml:space="preserve">  劳务报酬税率公式表</t>
  </si>
  <si>
    <t>示例：</t>
  </si>
  <si>
    <t>级数</t>
  </si>
  <si>
    <t>应纳税所得额（含税）=Z</t>
  </si>
  <si>
    <t>应纳税所得额（不含税）</t>
  </si>
  <si>
    <t>税率</t>
  </si>
  <si>
    <t>速算扣除数</t>
  </si>
  <si>
    <t>公式（X=含税收入，Y=个税金额）</t>
  </si>
  <si>
    <t>应发金额（含税应纳税所得额）</t>
  </si>
  <si>
    <t>不超过20，000元的        X≤4000,Z=X-800;         X＞4000,Z=X*(1-20%)</t>
  </si>
  <si>
    <t>不超过16，000元</t>
  </si>
  <si>
    <t xml:space="preserve">（1）X≤800元：免征个税                  </t>
  </si>
  <si>
    <t xml:space="preserve">（2）800元&lt;X≤4000元：Y=(X-800)*20%                       </t>
  </si>
  <si>
    <t>(3）X&gt;4000元：Y=X*(1-20%)*20%</t>
  </si>
  <si>
    <t>超过20，000元到50，000元</t>
  </si>
  <si>
    <t>超过16，000元到37，000元</t>
  </si>
  <si>
    <t>Y=round(X*(1-20%)*30%-2000,2)</t>
  </si>
  <si>
    <t>超过50，000元</t>
  </si>
  <si>
    <t>超过37，000元</t>
  </si>
  <si>
    <t>Y=round(X*(1-20%)*40%-7000,2)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</si>
</sst>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Calibri"/>
      <family val="2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宋体"/>
      <family val="0"/>
    </font>
    <font>
      <sz val="10.5"/>
      <color indexed="23"/>
      <name val="宋体"/>
      <family val="0"/>
    </font>
    <font>
      <sz val="10.5"/>
      <color indexed="23"/>
      <name val="Tahoma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16"/>
      <color theme="1"/>
      <name val="宋体"/>
      <family val="0"/>
    </font>
    <font>
      <sz val="12"/>
      <color theme="1"/>
      <name val="宋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  <font>
      <sz val="10.5"/>
      <color theme="1"/>
      <name val="宋体"/>
      <family val="0"/>
    </font>
    <font>
      <sz val="10.5"/>
      <color rgb="FF808080"/>
      <name val="宋体"/>
      <family val="0"/>
    </font>
    <font>
      <sz val="10.5"/>
      <color rgb="FF80808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justify" vertical="center"/>
    </xf>
    <xf numFmtId="0" fontId="48" fillId="0" borderId="0" xfId="0" applyFont="1" applyAlignment="1">
      <alignment horizontal="justify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top" wrapText="1"/>
    </xf>
    <xf numFmtId="9" fontId="46" fillId="0" borderId="9" xfId="25" applyNumberFormat="1" applyFont="1" applyBorder="1" applyAlignment="1">
      <alignment horizontal="center" vertical="top" wrapText="1"/>
    </xf>
    <xf numFmtId="0" fontId="46" fillId="0" borderId="9" xfId="0" applyFont="1" applyBorder="1" applyAlignment="1">
      <alignment horizontal="center" vertical="top" wrapText="1"/>
    </xf>
    <xf numFmtId="176" fontId="49" fillId="0" borderId="9" xfId="0" applyNumberFormat="1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7" fontId="46" fillId="0" borderId="9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0" xfId="0" applyFont="1" applyAlignment="1">
      <alignment horizontal="justify" vertical="center"/>
    </xf>
    <xf numFmtId="0" fontId="49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9" fillId="0" borderId="0" xfId="0" applyFont="1" applyAlignment="1">
      <alignment horizontal="justify" vertical="center"/>
    </xf>
    <xf numFmtId="0" fontId="49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32" fillId="0" borderId="0" xfId="24" applyFont="1" applyAlignment="1">
      <alignment vertical="center"/>
    </xf>
    <xf numFmtId="0" fontId="51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9" fontId="0" fillId="0" borderId="16" xfId="0" applyNumberFormat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9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9" fontId="0" fillId="0" borderId="22" xfId="0" applyNumberForma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0" fillId="0" borderId="13" xfId="0" applyFont="1" applyFill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right" vertical="center"/>
    </xf>
    <xf numFmtId="177" fontId="0" fillId="0" borderId="9" xfId="0" applyNumberForma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spirit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SheetLayoutView="100" workbookViewId="0" topLeftCell="A1">
      <selection activeCell="A4" sqref="A4"/>
    </sheetView>
  </sheetViews>
  <sheetFormatPr defaultColWidth="9.00390625" defaultRowHeight="15"/>
  <cols>
    <col min="1" max="1" width="10.8515625" style="0" customWidth="1"/>
    <col min="2" max="2" width="25.7109375" style="0" customWidth="1"/>
    <col min="3" max="3" width="25.00390625" style="0" customWidth="1"/>
    <col min="4" max="4" width="21.421875" style="0" customWidth="1"/>
    <col min="5" max="5" width="20.57421875" style="0" customWidth="1"/>
    <col min="6" max="6" width="16.28125" style="0" customWidth="1"/>
    <col min="7" max="7" width="13.28125" style="0" bestFit="1" customWidth="1"/>
    <col min="8" max="8" width="7.421875" style="0" customWidth="1"/>
    <col min="9" max="9" width="26.421875" style="0" customWidth="1"/>
    <col min="10" max="10" width="11.421875" style="0" bestFit="1" customWidth="1"/>
    <col min="11" max="11" width="15.00390625" style="0" customWidth="1"/>
    <col min="12" max="12" width="10.421875" style="0" bestFit="1" customWidth="1"/>
  </cols>
  <sheetData>
    <row r="1" spans="1:9" ht="37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8.5">
      <c r="A3" s="4"/>
      <c r="C3" s="3"/>
      <c r="G3" s="5" t="s">
        <v>2</v>
      </c>
      <c r="H3" s="4"/>
      <c r="I3" s="4"/>
    </row>
    <row r="4" spans="1:10" ht="4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49" t="s">
        <v>11</v>
      </c>
      <c r="J4" s="50"/>
    </row>
    <row r="5" spans="1:10" ht="27" customHeight="1">
      <c r="A5" s="7"/>
      <c r="B5" s="8"/>
      <c r="C5" s="9"/>
      <c r="D5" s="9"/>
      <c r="E5" s="9"/>
      <c r="F5" s="10"/>
      <c r="G5" s="10"/>
      <c r="H5" s="10">
        <f>F5-G5</f>
        <v>0</v>
      </c>
      <c r="I5" s="9"/>
      <c r="J5" s="51"/>
    </row>
    <row r="6" spans="1:10" ht="27" customHeight="1">
      <c r="A6" s="9"/>
      <c r="B6" s="9"/>
      <c r="C6" s="9"/>
      <c r="D6" s="9"/>
      <c r="E6" s="9"/>
      <c r="F6" s="10"/>
      <c r="G6" s="10"/>
      <c r="H6" s="10">
        <f>F6-G6</f>
        <v>0</v>
      </c>
      <c r="I6" s="9"/>
      <c r="J6" s="51"/>
    </row>
    <row r="7" spans="1:10" ht="19.5" customHeight="1">
      <c r="A7" s="6" t="s">
        <v>12</v>
      </c>
      <c r="B7" s="11"/>
      <c r="C7" s="11"/>
      <c r="D7" s="11"/>
      <c r="E7" s="11"/>
      <c r="F7" s="12">
        <f>SUM(F5:F6)</f>
        <v>0</v>
      </c>
      <c r="G7" s="12">
        <f>SUM(G5:G6)</f>
        <v>0</v>
      </c>
      <c r="H7" s="12">
        <f>SUM(H5:H6)</f>
        <v>0</v>
      </c>
      <c r="I7" s="11"/>
      <c r="J7" s="51"/>
    </row>
    <row r="8" spans="1:10" ht="18.75">
      <c r="A8" s="6"/>
      <c r="B8" s="11"/>
      <c r="C8" s="11"/>
      <c r="D8" s="11"/>
      <c r="E8" s="11"/>
      <c r="F8" s="12"/>
      <c r="G8" s="12"/>
      <c r="H8" s="12"/>
      <c r="I8" s="11"/>
      <c r="J8" s="51"/>
    </row>
    <row r="9" spans="1:9" ht="38.25" customHeight="1">
      <c r="A9" s="6" t="s">
        <v>13</v>
      </c>
      <c r="B9" s="6"/>
      <c r="C9" s="13" t="str">
        <f>IF(VALUE(RIGHT(H7*100,2))=0,TEXT(INT(H7),"[dbnum2]G/通用格式")&amp;"元整",(TEXT(INT(H7),"[dbnum2]G/通用格式")&amp;"元"&amp;TEXT(RIGHT(INT(H7*10),1),"[dbnum2]G/通用格式")&amp;IF(VALUE(RIGHT(INT(H7*10),1))=0,"","角")&amp;IF(VALUE(RIGHT(H7*100,1))=0,"整",TEXT(RIGHT(RIGHT(INT(H7*100),1),1),"[dbnum2]G/通用格式")&amp;"分")))</f>
        <v>零元整</v>
      </c>
      <c r="D9" s="14"/>
      <c r="E9" s="14"/>
      <c r="F9" s="14"/>
      <c r="G9" s="14"/>
      <c r="H9" s="14"/>
      <c r="I9" s="52"/>
    </row>
    <row r="10" spans="1:9" ht="55.5" customHeight="1">
      <c r="A10" s="15" t="s">
        <v>14</v>
      </c>
      <c r="B10" s="16"/>
      <c r="C10" s="16"/>
      <c r="D10" s="16"/>
      <c r="E10" s="16"/>
      <c r="F10" s="16"/>
      <c r="G10" s="16"/>
      <c r="H10" s="16"/>
      <c r="I10" s="53"/>
    </row>
    <row r="11" spans="1:9" s="1" customFormat="1" ht="36" customHeight="1">
      <c r="A11" s="17" t="s">
        <v>15</v>
      </c>
      <c r="C11" s="18" t="s">
        <v>16</v>
      </c>
      <c r="E11" s="19" t="s">
        <v>17</v>
      </c>
      <c r="H11" s="20"/>
      <c r="I11" s="20"/>
    </row>
    <row r="12" spans="1:9" s="1" customFormat="1" ht="30.75" customHeight="1">
      <c r="A12" s="21"/>
      <c r="B12" s="21"/>
      <c r="C12" s="19"/>
      <c r="E12" s="22"/>
      <c r="G12" s="19"/>
      <c r="H12" s="20"/>
      <c r="I12" s="20"/>
    </row>
    <row r="13" spans="1:9" ht="22.5" customHeight="1">
      <c r="A13" s="23" t="s">
        <v>18</v>
      </c>
      <c r="B13" s="24"/>
      <c r="C13" s="24"/>
      <c r="D13" s="24"/>
      <c r="E13" s="24"/>
      <c r="F13" s="24"/>
      <c r="G13" s="24"/>
      <c r="H13" s="24"/>
      <c r="I13" s="24"/>
    </row>
    <row r="14" spans="1:11" ht="22.5" customHeight="1">
      <c r="A14" t="s">
        <v>19</v>
      </c>
      <c r="K14" s="54"/>
    </row>
    <row r="15" spans="1:3" ht="13.5">
      <c r="A15" t="s">
        <v>20</v>
      </c>
      <c r="B15" t="s">
        <v>21</v>
      </c>
      <c r="C15" s="25" t="s">
        <v>22</v>
      </c>
    </row>
    <row r="16" spans="1:12" ht="22.5" customHeight="1">
      <c r="A16" t="s">
        <v>23</v>
      </c>
      <c r="K16" s="54"/>
      <c r="L16" s="55"/>
    </row>
    <row r="17" spans="1:12" ht="22.5" customHeight="1">
      <c r="A17" t="s">
        <v>24</v>
      </c>
      <c r="K17" s="54"/>
      <c r="L17" s="55"/>
    </row>
    <row r="18" spans="1:11" ht="22.5" customHeight="1">
      <c r="A18" t="s">
        <v>25</v>
      </c>
      <c r="K18" s="54"/>
    </row>
    <row r="19" spans="1:9" ht="22.5" customHeight="1">
      <c r="A19" s="23" t="s">
        <v>26</v>
      </c>
      <c r="B19" s="26"/>
      <c r="C19" s="26"/>
      <c r="D19" s="26"/>
      <c r="E19" s="26"/>
      <c r="F19" s="26"/>
      <c r="G19" s="26"/>
      <c r="H19" s="26"/>
      <c r="I19" s="26" t="s">
        <v>27</v>
      </c>
    </row>
    <row r="20" spans="1:11" ht="21.75" customHeight="1">
      <c r="A20" s="27" t="s">
        <v>28</v>
      </c>
      <c r="B20" s="28" t="s">
        <v>29</v>
      </c>
      <c r="C20" s="28" t="s">
        <v>30</v>
      </c>
      <c r="D20" s="27" t="s">
        <v>31</v>
      </c>
      <c r="E20" s="28" t="s">
        <v>32</v>
      </c>
      <c r="F20" s="29" t="s">
        <v>33</v>
      </c>
      <c r="G20" s="30"/>
      <c r="H20" s="31"/>
      <c r="I20" s="28" t="s">
        <v>34</v>
      </c>
      <c r="J20" s="27" t="s">
        <v>9</v>
      </c>
      <c r="K20" s="27" t="s">
        <v>10</v>
      </c>
    </row>
    <row r="21" spans="1:11" ht="45" customHeight="1">
      <c r="A21" s="32">
        <v>1</v>
      </c>
      <c r="B21" s="33" t="s">
        <v>35</v>
      </c>
      <c r="C21" s="27" t="s">
        <v>36</v>
      </c>
      <c r="D21" s="34">
        <v>0.2</v>
      </c>
      <c r="E21" s="32">
        <v>0</v>
      </c>
      <c r="F21" s="35" t="s">
        <v>37</v>
      </c>
      <c r="G21" s="35"/>
      <c r="H21" s="35"/>
      <c r="I21" s="56">
        <v>700</v>
      </c>
      <c r="J21" s="57">
        <v>0</v>
      </c>
      <c r="K21" s="57">
        <f>I21-J21</f>
        <v>700</v>
      </c>
    </row>
    <row r="22" spans="1:11" ht="21.75" customHeight="1">
      <c r="A22" s="36"/>
      <c r="B22" s="37"/>
      <c r="C22" s="27"/>
      <c r="D22" s="38"/>
      <c r="E22" s="36"/>
      <c r="F22" s="39" t="s">
        <v>38</v>
      </c>
      <c r="G22" s="40"/>
      <c r="H22" s="41"/>
      <c r="I22" s="56">
        <v>3200</v>
      </c>
      <c r="J22" s="57">
        <f>(I22-800)*20%</f>
        <v>480</v>
      </c>
      <c r="K22" s="57">
        <f>I22-J22</f>
        <v>2720</v>
      </c>
    </row>
    <row r="23" spans="1:11" ht="21.75" customHeight="1">
      <c r="A23" s="42"/>
      <c r="B23" s="43"/>
      <c r="C23" s="27"/>
      <c r="D23" s="44"/>
      <c r="E23" s="42"/>
      <c r="F23" s="39" t="s">
        <v>39</v>
      </c>
      <c r="G23" s="40"/>
      <c r="H23" s="41"/>
      <c r="I23" s="56">
        <v>5000</v>
      </c>
      <c r="J23" s="57">
        <f>I23*(1-20%)*20%</f>
        <v>800</v>
      </c>
      <c r="K23" s="57">
        <f>I23-J23</f>
        <v>4200</v>
      </c>
    </row>
    <row r="24" spans="1:12" ht="18" customHeight="1">
      <c r="A24" s="27">
        <v>2</v>
      </c>
      <c r="B24" s="28" t="s">
        <v>40</v>
      </c>
      <c r="C24" s="28" t="s">
        <v>41</v>
      </c>
      <c r="D24" s="45">
        <v>0.3</v>
      </c>
      <c r="E24" s="46">
        <v>2000</v>
      </c>
      <c r="F24" s="39" t="s">
        <v>42</v>
      </c>
      <c r="G24" s="40"/>
      <c r="H24" s="41"/>
      <c r="I24" s="56">
        <v>48640.78</v>
      </c>
      <c r="J24" s="57">
        <f>ROUND(I24*(1-20%)*30%-2000,2)</f>
        <v>9673.79</v>
      </c>
      <c r="K24" s="58">
        <f>I24-J24</f>
        <v>38966.99</v>
      </c>
      <c r="L24" s="55"/>
    </row>
    <row r="25" spans="1:11" ht="18" customHeight="1">
      <c r="A25" s="27">
        <v>3</v>
      </c>
      <c r="B25" s="28" t="s">
        <v>43</v>
      </c>
      <c r="C25" s="28" t="s">
        <v>44</v>
      </c>
      <c r="D25" s="45">
        <v>0.4</v>
      </c>
      <c r="E25" s="46">
        <v>7000</v>
      </c>
      <c r="F25" s="39" t="s">
        <v>45</v>
      </c>
      <c r="G25" s="40"/>
      <c r="H25" s="41"/>
      <c r="I25" s="56">
        <v>67000</v>
      </c>
      <c r="J25" s="57">
        <f>ROUND(I25*(1-20%)*40%-7000,2)</f>
        <v>14440</v>
      </c>
      <c r="K25" s="58">
        <f>I25-J25</f>
        <v>52560</v>
      </c>
    </row>
    <row r="26" spans="2:11" ht="13.5">
      <c r="B26" s="47"/>
      <c r="K26" s="54"/>
    </row>
    <row r="27" spans="2:11" ht="13.5">
      <c r="B27" s="48"/>
      <c r="K27" s="54"/>
    </row>
    <row r="28" ht="13.5">
      <c r="K28" s="54"/>
    </row>
    <row r="29" spans="1:11" ht="13.5">
      <c r="A29" s="48"/>
      <c r="B29" s="48"/>
      <c r="K29" s="54"/>
    </row>
    <row r="30" ht="13.5">
      <c r="K30" s="54"/>
    </row>
    <row r="31" spans="2:11" ht="13.5">
      <c r="B31" s="48"/>
      <c r="K31" s="54"/>
    </row>
  </sheetData>
  <sheetProtection/>
  <mergeCells count="27">
    <mergeCell ref="A1:H1"/>
    <mergeCell ref="A2:H2"/>
    <mergeCell ref="A9:B9"/>
    <mergeCell ref="C9:I9"/>
    <mergeCell ref="A10:I10"/>
    <mergeCell ref="A12:B12"/>
    <mergeCell ref="A13:H13"/>
    <mergeCell ref="F20:H20"/>
    <mergeCell ref="F21:H21"/>
    <mergeCell ref="F22:H22"/>
    <mergeCell ref="F23:H23"/>
    <mergeCell ref="F24:H24"/>
    <mergeCell ref="F25:H25"/>
    <mergeCell ref="A7:A8"/>
    <mergeCell ref="A21:A23"/>
    <mergeCell ref="B7:B8"/>
    <mergeCell ref="B21:B23"/>
    <mergeCell ref="C7:C8"/>
    <mergeCell ref="C21:C23"/>
    <mergeCell ref="D7:D8"/>
    <mergeCell ref="D21:D23"/>
    <mergeCell ref="E7:E8"/>
    <mergeCell ref="E21:E23"/>
    <mergeCell ref="F7:F8"/>
    <mergeCell ref="G7:G8"/>
    <mergeCell ref="H7:H8"/>
    <mergeCell ref="I7:I8"/>
  </mergeCells>
  <hyperlinks>
    <hyperlink ref="C15" r:id="rId1" display="https://www.taxspirit.com"/>
  </hyperlinks>
  <printOptions/>
  <pageMargins left="0.36" right="0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2019-04-02T06:56:00Z</dcterms:created>
  <dcterms:modified xsi:type="dcterms:W3CDTF">2024-01-10T01:00:55Z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80BF628684384A6F9DFDB7FB0262FA5B_12</vt:lpwstr>
  </property>
</Properties>
</file>